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<sst xmlns="http://schemas.openxmlformats.org/spreadsheetml/2006/main" count="25" uniqueCount="18">
  <si>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Total Volume</t>
  </si>
  <si>
    <t>Proportion</t>
  </si>
  <si>
    <t>ml</t>
  </si>
  <si>
    <t>Ingredient</t>
  </si>
  <si>
    <t>H2O</t>
  </si>
  <si>
    <t>Sum</t>
  </si>
  <si>
    <t>Amt (ml)</t>
  </si>
  <si>
    <t>Proof</t>
  </si>
  <si>
    <t>Grain Alcohol</t>
  </si>
  <si>
    <t>Amt (Cups)</t>
  </si>
  <si>
    <t>General Recipe</t>
  </si>
  <si>
    <t>Your Batch</t>
  </si>
  <si>
    <t>Final Stats: Your Mix</t>
  </si>
  <si>
    <t>%</t>
  </si>
  <si>
    <t>Limoncello</t>
  </si>
  <si>
    <t>Your Alcohol</t>
  </si>
  <si>
    <t>Sugar (dry)</t>
  </si>
  <si>
    <t>Sugar (dis./dry vol)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</si>
</sst>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22" borderId="11" xfId="0" applyNumberFormat="1" applyFill="1" applyBorder="1" applyAlignment="1">
      <alignment/>
    </xf>
    <xf numFmtId="1" fontId="0" fillId="22" borderId="12" xfId="0" applyNumberFormat="1" applyFill="1" applyBorder="1" applyAlignment="1" quotePrefix="1">
      <alignment/>
    </xf>
    <xf numFmtId="0" fontId="0" fillId="22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1" fontId="18" fillId="20" borderId="10" xfId="0" applyNumberFormat="1" applyFont="1" applyFill="1" applyBorder="1" applyAlignment="1">
      <alignment/>
    </xf>
    <xf numFmtId="1" fontId="0" fillId="2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15" borderId="10" xfId="0" applyFill="1" applyBorder="1" applyAlignment="1">
      <alignment/>
    </xf>
    <xf numFmtId="0" fontId="0" fillId="0" borderId="19" xfId="0" applyBorder="1" applyAlignment="1">
      <alignment/>
    </xf>
    <xf numFmtId="0" fontId="0" fillId="24" borderId="20" xfId="0" applyFill="1" applyBorder="1" applyAlignment="1">
      <alignment/>
    </xf>
    <xf numFmtId="1" fontId="0" fillId="24" borderId="21" xfId="0" applyNumberFormat="1" applyFill="1" applyBorder="1" applyAlignment="1" quotePrefix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14.8515625" style="0" bestFit="1" customWidth="1"/>
    <col min="2" max="2" width="12.8515625" style="0" bestFit="1" customWidth="1"/>
    <col min="3" max="3" width="7.140625" style="0" customWidth="1"/>
    <col min="4" max="4" width="18.00390625" style="0" bestFit="1" customWidth="1"/>
    <col min="5" max="5" width="7.140625" style="0" customWidth="1"/>
    <col min="7" max="7" width="10.421875" style="0" customWidth="1"/>
    <col min="8" max="8" width="2.57421875" style="0" bestFit="1" customWidth="1"/>
    <col min="9" max="9" width="4.7109375" style="0" customWidth="1"/>
    <col min="10" max="10" width="6.57421875" style="0" customWidth="1"/>
    <col min="11" max="11" width="5.00390625" style="0" customWidth="1"/>
    <col min="12" max="12" width="5.8515625" style="0" bestFit="1" customWidth="1"/>
  </cols>
  <sheetData>
    <row r="2" spans="1:7" ht="18.75">
      <c r="A2" s="23" t="s">
        <v>10</v>
      </c>
      <c r="G2" s="23" t="s">
        <v>15</v>
      </c>
    </row>
    <row r="3" spans="1:8" ht="15.75" thickBot="1">
      <c r="A3" s="8" t="s">
        <v>3</v>
      </c>
      <c r="B3" s="8" t="s">
        <v>8</v>
      </c>
      <c r="C3" s="8" t="s">
        <v>4</v>
      </c>
      <c r="D3" s="8" t="s">
        <v>17</v>
      </c>
      <c r="E3" s="9" t="s">
        <v>5</v>
      </c>
      <c r="G3" s="7" t="s">
        <v>8</v>
      </c>
      <c r="H3" s="7"/>
    </row>
    <row r="4" spans="1:8" ht="15.75" thickBot="1">
      <c r="A4" s="8" t="s">
        <v>6</v>
      </c>
      <c r="B4" s="8">
        <v>1000</v>
      </c>
      <c r="C4" s="10">
        <f>C5*237</f>
        <v>1185</v>
      </c>
      <c r="D4" s="10">
        <f>D5*237*0.36</f>
        <v>255.95999999999998</v>
      </c>
      <c r="E4" s="11">
        <f>SUM(B4:D4)</f>
        <v>2440.96</v>
      </c>
      <c r="G4" s="21">
        <v>95</v>
      </c>
      <c r="H4" s="22" t="s">
        <v>13</v>
      </c>
    </row>
    <row r="5" spans="1:5" ht="15">
      <c r="A5" s="8" t="s">
        <v>9</v>
      </c>
      <c r="B5" s="9"/>
      <c r="C5" s="19">
        <v>5</v>
      </c>
      <c r="D5" s="8">
        <v>3</v>
      </c>
      <c r="E5" s="17"/>
    </row>
    <row r="6" spans="1:5" ht="15">
      <c r="A6" s="8" t="s">
        <v>1</v>
      </c>
      <c r="B6" s="12">
        <f>B4/$E$4</f>
        <v>0.409674882013634</v>
      </c>
      <c r="C6" s="12">
        <f>C4/$E$4</f>
        <v>0.48546473518615624</v>
      </c>
      <c r="D6" s="12">
        <f>D4/$E$4</f>
        <v>0.10486038280020975</v>
      </c>
      <c r="E6" s="18"/>
    </row>
    <row r="8" spans="1:7" ht="19.5" thickBot="1">
      <c r="A8" s="23" t="s">
        <v>11</v>
      </c>
      <c r="G8" s="23" t="s">
        <v>12</v>
      </c>
    </row>
    <row r="9" spans="1:10" ht="15.75" thickBot="1">
      <c r="A9" s="2" t="s">
        <v>0</v>
      </c>
      <c r="B9" s="20">
        <v>1500</v>
      </c>
      <c r="C9" s="3" t="s">
        <v>2</v>
      </c>
      <c r="D9" s="15"/>
      <c r="E9" s="16"/>
      <c r="G9" s="1" t="s">
        <v>14</v>
      </c>
      <c r="H9" s="1"/>
      <c r="I9" s="1" t="s">
        <v>14</v>
      </c>
      <c r="J9" s="1"/>
    </row>
    <row r="10" spans="1:10" ht="15">
      <c r="A10" s="8"/>
      <c r="B10" s="14" t="s">
        <v>8</v>
      </c>
      <c r="C10" s="8" t="s">
        <v>4</v>
      </c>
      <c r="D10" s="8" t="s">
        <v>16</v>
      </c>
      <c r="E10" s="9" t="s">
        <v>5</v>
      </c>
      <c r="G10" s="4">
        <f>(G4*B4)/(B4+C4+D4)</f>
        <v>38.919113791295224</v>
      </c>
      <c r="H10" s="5" t="s">
        <v>13</v>
      </c>
      <c r="I10" s="4">
        <f>G10*2</f>
        <v>77.83822758259045</v>
      </c>
      <c r="J10" s="6" t="s">
        <v>7</v>
      </c>
    </row>
    <row r="11" spans="1:5" ht="15">
      <c r="A11" s="8" t="s">
        <v>6</v>
      </c>
      <c r="B11" s="13">
        <f>$B$9*B6</f>
        <v>614.512323020451</v>
      </c>
      <c r="C11" s="13">
        <f>$B$9*C6</f>
        <v>728.1971027792343</v>
      </c>
      <c r="D11" s="13">
        <f>$B$9*D6*2.8</f>
        <v>440.4136077608809</v>
      </c>
      <c r="E11" s="11">
        <f>SUM(B11:D11)</f>
        <v>1783.1230335605665</v>
      </c>
    </row>
  </sheetData>
  <sheetProtection/>
  <mergeCells count="3">
    <mergeCell ref="G3:H3"/>
    <mergeCell ref="G9:H9"/>
    <mergeCell ref="I9:J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Autoliv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Keyser</dc:creator>
  <cp:keywords/>
  <dc:description/>
  <cp:lastModifiedBy>Michael</cp:lastModifiedBy>
  <dcterms:created xsi:type="dcterms:W3CDTF">2014-01-14T21:22:16Z</dcterms:created>
  <dcterms:modified xsi:type="dcterms:W3CDTF">2014-01-23T03:46:28Z</dcterms:modified>
  <cp:category/>
  <cp:version/>
  <cp:contentType/>
  <cp:contentStatus/>
</cp:coreProperties>
</file>