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9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<sst xmlns="http://schemas.openxmlformats.org/spreadsheetml/2006/main" count="39" uniqueCount="30">
  <si>
    <t>Pinebox Currents</t>
  </si>
  <si>
    <t>Measured Currents</t>
  </si>
  <si>
    <t>Delta change in current</t>
  </si>
  <si>
    <t>Extrapolated Currents</t>
  </si>
  <si>
    <t>from trickle charge/off</t>
  </si>
  <si>
    <t>Ext PSU Current (mA)</t>
  </si>
  <si>
    <t>Batt Current (mA)</t>
  </si>
  <si>
    <t>Est Time (Hr)</t>
  </si>
  <si>
    <t>Capacity (mAh)</t>
  </si>
  <si>
    <t>State</t>
  </si>
  <si>
    <t>@ 10V Min</t>
  </si>
  <si>
    <t>@ 12V</t>
  </si>
  <si>
    <t>@ 15V</t>
  </si>
  <si>
    <t>@ 17V</t>
  </si>
  <si>
    <t>@ 18V Max</t>
  </si>
  <si>
    <t>Power Off/Trickle Chg</t>
  </si>
  <si>
    <t>Note 2</t>
  </si>
  <si>
    <t>Power Off/Bulk Chg</t>
  </si>
  <si>
    <t>Power Off/No Charge/Leakage</t>
  </si>
  <si>
    <t>N/A</t>
  </si>
  <si>
    <t>Power On/Shutdown PI/Case Closed</t>
  </si>
  <si>
    <t>Power On/PI Running/Case Close or Low Batt</t>
  </si>
  <si>
    <t>Power On/PI+HDMIPi Running/Case Open</t>
  </si>
  <si>
    <t>Note 1</t>
  </si>
  <si>
    <t>Power On/+ WIFI Active</t>
  </si>
  <si>
    <t>Power On/+ Camera Video Active</t>
  </si>
  <si>
    <t>Power On/+ Camera Video/Flash</t>
  </si>
  <si>
    <t>Power On/+ Quad Core Busy</t>
  </si>
  <si>
    <t>Note 1: Discharge Time based on 2600 mAh pack running in one constant state – ignoring “Low Battery” and “Case Close/Power Save” effects</t>
  </si>
  <si>
    <t>Note 2: Charge Time based on C10/14 hours, empty to full.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</si>
</sst>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[$£-809]#,##0.00;[RED]\-[$£-809]#,##0.00"/>
    <numFmt numFmtId="166" formatCode="\+GENERAL"/>
    <numFmt numFmtId="167" formatCode="0.0"/>
  </numFmts>
  <fonts count="2">
    <font>
      <sz val="10"/>
      <name val="Arial"/>
      <family val="2"/>
    </font>
    <font>
      <b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4">
    <xf numFmtId="164" fontId="0" fillId="0" borderId="0" xfId="0" applyAlignment="1">
      <alignment/>
    </xf>
    <xf numFmtId="164" fontId="1" fillId="0" borderId="0" xfId="0" applyFont="1" applyAlignment="1">
      <alignment/>
    </xf>
    <xf numFmtId="165" fontId="1" fillId="2" borderId="0" xfId="0" applyNumberFormat="1" applyFont="1" applyFill="1" applyAlignment="1">
      <alignment/>
    </xf>
    <xf numFmtId="164" fontId="1" fillId="3" borderId="0" xfId="0" applyFont="1" applyFill="1" applyAlignment="1">
      <alignment/>
    </xf>
    <xf numFmtId="164" fontId="1" fillId="4" borderId="0" xfId="0" applyFont="1" applyFill="1" applyAlignment="1">
      <alignment/>
    </xf>
    <xf numFmtId="164" fontId="0" fillId="0" borderId="1" xfId="0" applyBorder="1" applyAlignment="1">
      <alignment/>
    </xf>
    <xf numFmtId="164" fontId="0" fillId="0" borderId="2" xfId="0" applyBorder="1" applyAlignment="1">
      <alignment/>
    </xf>
    <xf numFmtId="164" fontId="1" fillId="0" borderId="2" xfId="0" applyFont="1" applyBorder="1" applyAlignment="1">
      <alignment/>
    </xf>
    <xf numFmtId="164" fontId="0" fillId="0" borderId="3" xfId="0" applyBorder="1" applyAlignment="1">
      <alignment/>
    </xf>
    <xf numFmtId="164" fontId="1" fillId="0" borderId="4" xfId="0" applyFont="1" applyBorder="1" applyAlignment="1">
      <alignment/>
    </xf>
    <xf numFmtId="164" fontId="0" fillId="0" borderId="5" xfId="0" applyBorder="1" applyAlignment="1">
      <alignment/>
    </xf>
    <xf numFmtId="164" fontId="0" fillId="0" borderId="6" xfId="0" applyBorder="1" applyAlignment="1">
      <alignment/>
    </xf>
    <xf numFmtId="164" fontId="0" fillId="0" borderId="7" xfId="0" applyBorder="1" applyAlignment="1">
      <alignment/>
    </xf>
    <xf numFmtId="164" fontId="1" fillId="0" borderId="8" xfId="0" applyFont="1" applyBorder="1" applyAlignment="1">
      <alignment/>
    </xf>
    <xf numFmtId="164" fontId="0" fillId="0" borderId="8" xfId="0" applyFont="1" applyBorder="1" applyAlignment="1">
      <alignment/>
    </xf>
    <xf numFmtId="164" fontId="1" fillId="0" borderId="1" xfId="0" applyFont="1" applyBorder="1" applyAlignment="1">
      <alignment/>
    </xf>
    <xf numFmtId="164" fontId="0" fillId="0" borderId="4" xfId="0" applyBorder="1" applyAlignment="1">
      <alignment/>
    </xf>
    <xf numFmtId="164" fontId="0" fillId="0" borderId="9" xfId="0" applyBorder="1" applyAlignment="1">
      <alignment/>
    </xf>
    <xf numFmtId="164" fontId="0" fillId="0" borderId="10" xfId="0" applyBorder="1" applyAlignment="1">
      <alignment/>
    </xf>
    <xf numFmtId="164" fontId="0" fillId="0" borderId="11" xfId="0" applyBorder="1" applyAlignment="1">
      <alignment/>
    </xf>
    <xf numFmtId="164" fontId="0" fillId="4" borderId="9" xfId="0" applyFill="1" applyBorder="1" applyAlignment="1">
      <alignment/>
    </xf>
    <xf numFmtId="166" fontId="1" fillId="3" borderId="10" xfId="0" applyNumberFormat="1" applyFont="1" applyFill="1" applyBorder="1" applyAlignment="1">
      <alignment/>
    </xf>
    <xf numFmtId="164" fontId="0" fillId="2" borderId="9" xfId="0" applyFill="1" applyBorder="1" applyAlignment="1">
      <alignment/>
    </xf>
    <xf numFmtId="164" fontId="0" fillId="2" borderId="11" xfId="0" applyFill="1" applyBorder="1" applyAlignment="1">
      <alignment/>
    </xf>
    <xf numFmtId="167" fontId="1" fillId="0" borderId="10" xfId="0" applyNumberFormat="1" applyFont="1" applyBorder="1" applyAlignment="1">
      <alignment/>
    </xf>
    <xf numFmtId="164" fontId="0" fillId="0" borderId="0" xfId="0" applyFont="1" applyAlignment="1">
      <alignment horizontal="right"/>
    </xf>
    <xf numFmtId="167" fontId="0" fillId="0" borderId="10" xfId="0" applyNumberFormat="1" applyBorder="1" applyAlignment="1">
      <alignment/>
    </xf>
    <xf numFmtId="164" fontId="1" fillId="5" borderId="9" xfId="0" applyFont="1" applyFill="1" applyBorder="1" applyAlignment="1">
      <alignment horizontal="center"/>
    </xf>
    <xf numFmtId="164" fontId="0" fillId="4" borderId="5" xfId="0" applyFill="1" applyBorder="1" applyAlignment="1">
      <alignment/>
    </xf>
    <xf numFmtId="166" fontId="1" fillId="3" borderId="7" xfId="0" applyNumberFormat="1" applyFont="1" applyFill="1" applyBorder="1" applyAlignment="1">
      <alignment/>
    </xf>
    <xf numFmtId="164" fontId="0" fillId="2" borderId="5" xfId="0" applyFill="1" applyBorder="1" applyAlignment="1">
      <alignment/>
    </xf>
    <xf numFmtId="164" fontId="0" fillId="2" borderId="8" xfId="0" applyFill="1" applyBorder="1" applyAlignment="1">
      <alignment/>
    </xf>
    <xf numFmtId="167" fontId="1" fillId="0" borderId="7" xfId="0" applyNumberFormat="1" applyFont="1" applyBorder="1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50E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R30"/>
  <sheetViews>
    <sheetView tabSelected="1" zoomScale="90" zoomScaleNormal="90" workbookViewId="0" topLeftCell="A1">
      <selection activeCell="S15" sqref="S15"/>
    </sheetView>
  </sheetViews>
  <sheetFormatPr defaultColWidth="12.57421875" defaultRowHeight="12.75"/>
  <cols>
    <col min="1" max="3" width="11.57421875" style="0" customWidth="1"/>
    <col min="4" max="4" width="10.421875" style="0" customWidth="1"/>
    <col min="5" max="5" width="11.57421875" style="0" customWidth="1"/>
    <col min="6" max="6" width="14.140625" style="0" customWidth="1"/>
    <col min="7" max="14" width="11.57421875" style="0" customWidth="1"/>
    <col min="15" max="15" width="17.421875" style="0" customWidth="1"/>
    <col min="16" max="16" width="5.140625" style="0" customWidth="1"/>
    <col min="17" max="17" width="11.57421875" style="0" customWidth="1"/>
    <col min="18" max="18" width="7.28125" style="0" customWidth="1"/>
    <col min="19" max="16384" width="11.57421875" style="0" customWidth="1"/>
  </cols>
  <sheetData>
    <row r="2" spans="1:6" ht="12.75">
      <c r="A2" s="1" t="s">
        <v>0</v>
      </c>
      <c r="C2" s="2" t="s">
        <v>1</v>
      </c>
      <c r="D2" s="2"/>
      <c r="E2" s="3" t="s">
        <v>2</v>
      </c>
      <c r="F2" s="3"/>
    </row>
    <row r="3" spans="3:6" ht="12.75">
      <c r="C3" s="4" t="s">
        <v>3</v>
      </c>
      <c r="D3" s="4"/>
      <c r="E3" s="3" t="s">
        <v>4</v>
      </c>
      <c r="F3" s="3"/>
    </row>
    <row r="4" spans="5:17" ht="12.75">
      <c r="E4" s="5"/>
      <c r="F4" s="6"/>
      <c r="G4" s="6"/>
      <c r="H4" s="6"/>
      <c r="I4" s="7" t="s">
        <v>5</v>
      </c>
      <c r="J4" s="6"/>
      <c r="K4" s="6"/>
      <c r="L4" s="6"/>
      <c r="M4" s="6"/>
      <c r="N4" s="8"/>
      <c r="O4" s="9" t="s">
        <v>6</v>
      </c>
      <c r="P4" s="9" t="s">
        <v>7</v>
      </c>
      <c r="Q4" s="9"/>
    </row>
    <row r="5" spans="5:17" ht="12.75">
      <c r="E5" s="10"/>
      <c r="F5" s="11"/>
      <c r="G5" s="11"/>
      <c r="H5" s="11"/>
      <c r="I5" s="11"/>
      <c r="J5" s="11"/>
      <c r="K5" s="11"/>
      <c r="L5" s="11"/>
      <c r="M5" s="11"/>
      <c r="N5" s="12"/>
      <c r="O5" s="13" t="s">
        <v>8</v>
      </c>
      <c r="P5" s="14">
        <v>2600</v>
      </c>
      <c r="Q5" s="14"/>
    </row>
    <row r="6" spans="1:17" ht="12.75">
      <c r="A6" s="15" t="s">
        <v>9</v>
      </c>
      <c r="B6" s="6"/>
      <c r="C6" s="6"/>
      <c r="D6" s="8"/>
      <c r="E6" s="15" t="s">
        <v>10</v>
      </c>
      <c r="F6" s="8"/>
      <c r="G6" s="15" t="s">
        <v>11</v>
      </c>
      <c r="H6" s="8"/>
      <c r="I6" s="15" t="s">
        <v>12</v>
      </c>
      <c r="J6" s="8"/>
      <c r="K6" s="15" t="s">
        <v>13</v>
      </c>
      <c r="L6" s="8"/>
      <c r="M6" s="15" t="s">
        <v>14</v>
      </c>
      <c r="N6" s="8"/>
      <c r="O6" s="16"/>
      <c r="P6" s="17"/>
      <c r="Q6" s="18"/>
    </row>
    <row r="7" spans="1:17" ht="12.75">
      <c r="A7" s="17"/>
      <c r="D7" s="18"/>
      <c r="E7" s="17"/>
      <c r="F7" s="18"/>
      <c r="G7" s="17"/>
      <c r="H7" s="18"/>
      <c r="I7" s="17"/>
      <c r="J7" s="18"/>
      <c r="K7" s="17"/>
      <c r="L7" s="18"/>
      <c r="M7" s="17"/>
      <c r="N7" s="18"/>
      <c r="O7" s="19"/>
      <c r="P7" s="17"/>
      <c r="Q7" s="18"/>
    </row>
    <row r="8" spans="1:18" ht="12.75">
      <c r="A8" s="17" t="s">
        <v>15</v>
      </c>
      <c r="D8" s="18"/>
      <c r="E8" s="20">
        <v>354</v>
      </c>
      <c r="F8" s="21">
        <f>E8-$E$8</f>
        <v>0</v>
      </c>
      <c r="G8" s="22">
        <v>279</v>
      </c>
      <c r="H8" s="21">
        <f>G8-$G$8</f>
        <v>0</v>
      </c>
      <c r="I8" s="22">
        <v>214</v>
      </c>
      <c r="J8" s="21">
        <f>I8-$I$8</f>
        <v>0</v>
      </c>
      <c r="K8" s="22">
        <v>183</v>
      </c>
      <c r="L8" s="21">
        <f>K8-$K$8</f>
        <v>0</v>
      </c>
      <c r="M8" s="20">
        <v>172</v>
      </c>
      <c r="N8" s="21">
        <f>M8-$M$8</f>
        <v>0</v>
      </c>
      <c r="O8" s="23">
        <v>-67</v>
      </c>
      <c r="P8" s="17"/>
      <c r="Q8" s="24">
        <f>-1.4*$P$5/O8</f>
        <v>54.328358208955216</v>
      </c>
      <c r="R8" s="25" t="s">
        <v>16</v>
      </c>
    </row>
    <row r="9" spans="1:17" ht="12.75">
      <c r="A9" s="17"/>
      <c r="D9" s="18"/>
      <c r="E9" s="17"/>
      <c r="F9" s="18"/>
      <c r="G9" s="17"/>
      <c r="H9" s="18"/>
      <c r="I9" s="17"/>
      <c r="J9" s="18"/>
      <c r="K9" s="17"/>
      <c r="L9" s="18"/>
      <c r="M9" s="17"/>
      <c r="N9" s="18"/>
      <c r="O9" s="19"/>
      <c r="P9" s="17"/>
      <c r="Q9" s="26"/>
    </row>
    <row r="10" spans="1:18" ht="12.75">
      <c r="A10" s="17" t="s">
        <v>17</v>
      </c>
      <c r="D10" s="18"/>
      <c r="E10" s="20">
        <v>1245</v>
      </c>
      <c r="F10" s="21">
        <f>E10-$E$8</f>
        <v>891</v>
      </c>
      <c r="G10" s="20">
        <v>965</v>
      </c>
      <c r="H10" s="21">
        <f>G10-$G$8</f>
        <v>686</v>
      </c>
      <c r="I10" s="22">
        <v>722</v>
      </c>
      <c r="J10" s="21">
        <f>I10-$I$8</f>
        <v>508</v>
      </c>
      <c r="K10" s="22">
        <v>613</v>
      </c>
      <c r="L10" s="21">
        <f>K10-$K$8</f>
        <v>430</v>
      </c>
      <c r="M10" s="20">
        <v>576</v>
      </c>
      <c r="N10" s="21">
        <f>M10-$M$8</f>
        <v>404</v>
      </c>
      <c r="O10" s="23">
        <v>-270</v>
      </c>
      <c r="P10" s="17"/>
      <c r="Q10" s="24">
        <f>-1.4*$P$5/O10</f>
        <v>13.48148148148148</v>
      </c>
      <c r="R10" s="25" t="s">
        <v>16</v>
      </c>
    </row>
    <row r="11" spans="1:17" ht="12.75">
      <c r="A11" s="17"/>
      <c r="D11" s="18"/>
      <c r="E11" s="17"/>
      <c r="F11" s="18"/>
      <c r="G11" s="17"/>
      <c r="H11" s="18"/>
      <c r="I11" s="17"/>
      <c r="J11" s="18"/>
      <c r="K11" s="17"/>
      <c r="L11" s="18"/>
      <c r="M11" s="17"/>
      <c r="N11" s="18"/>
      <c r="O11" s="19"/>
      <c r="P11" s="17"/>
      <c r="Q11" s="26"/>
    </row>
    <row r="12" spans="1:17" ht="12.75">
      <c r="A12" s="17" t="s">
        <v>18</v>
      </c>
      <c r="D12" s="18"/>
      <c r="E12" s="27" t="s">
        <v>19</v>
      </c>
      <c r="F12" s="18"/>
      <c r="G12" s="27" t="s">
        <v>19</v>
      </c>
      <c r="H12" s="18"/>
      <c r="I12" s="27" t="s">
        <v>19</v>
      </c>
      <c r="J12" s="18"/>
      <c r="K12" s="27" t="s">
        <v>19</v>
      </c>
      <c r="L12" s="18"/>
      <c r="M12" s="27" t="s">
        <v>19</v>
      </c>
      <c r="N12" s="18"/>
      <c r="O12" s="23">
        <v>7</v>
      </c>
      <c r="P12" s="17"/>
      <c r="Q12" s="24">
        <f>$P$5/O12</f>
        <v>371.42857142857144</v>
      </c>
    </row>
    <row r="13" spans="1:17" ht="12.75">
      <c r="A13" s="17"/>
      <c r="D13" s="18"/>
      <c r="E13" s="17"/>
      <c r="F13" s="18"/>
      <c r="G13" s="17"/>
      <c r="H13" s="18"/>
      <c r="I13" s="17"/>
      <c r="J13" s="18"/>
      <c r="K13" s="17"/>
      <c r="L13" s="18"/>
      <c r="M13" s="17"/>
      <c r="N13" s="18"/>
      <c r="O13" s="19"/>
      <c r="P13" s="17"/>
      <c r="Q13" s="26"/>
    </row>
    <row r="14" spans="1:17" ht="12.75">
      <c r="A14" s="17" t="s">
        <v>20</v>
      </c>
      <c r="D14" s="18"/>
      <c r="E14" s="20">
        <v>375</v>
      </c>
      <c r="F14" s="21">
        <f>E14-$E$8</f>
        <v>21</v>
      </c>
      <c r="G14" s="22">
        <v>333</v>
      </c>
      <c r="H14" s="21">
        <f>G14-$G$8</f>
        <v>54</v>
      </c>
      <c r="I14" s="22">
        <v>250</v>
      </c>
      <c r="J14" s="21">
        <f>I14-$I$8</f>
        <v>36</v>
      </c>
      <c r="K14" s="22">
        <v>225</v>
      </c>
      <c r="L14" s="21">
        <f>K14-$K$8</f>
        <v>42</v>
      </c>
      <c r="M14" s="20">
        <v>208</v>
      </c>
      <c r="N14" s="21">
        <f>M14-$M$8</f>
        <v>36</v>
      </c>
      <c r="O14" s="23">
        <v>39</v>
      </c>
      <c r="P14" s="17"/>
      <c r="Q14" s="24">
        <f>$P$5/O14</f>
        <v>66.66666666666667</v>
      </c>
    </row>
    <row r="15" spans="1:17" ht="12.75">
      <c r="A15" s="17"/>
      <c r="D15" s="18"/>
      <c r="E15" s="17"/>
      <c r="F15" s="18"/>
      <c r="G15" s="17"/>
      <c r="H15" s="18"/>
      <c r="I15" s="17"/>
      <c r="J15" s="18"/>
      <c r="K15" s="17"/>
      <c r="L15" s="18"/>
      <c r="M15" s="17"/>
      <c r="N15" s="18"/>
      <c r="O15" s="19"/>
      <c r="P15" s="17"/>
      <c r="Q15" s="26"/>
    </row>
    <row r="16" spans="1:17" ht="12.75">
      <c r="A16" s="17" t="s">
        <v>21</v>
      </c>
      <c r="D16" s="18"/>
      <c r="E16" s="20">
        <v>608</v>
      </c>
      <c r="F16" s="21">
        <f>E16-$E$8</f>
        <v>254</v>
      </c>
      <c r="G16" s="22">
        <v>480</v>
      </c>
      <c r="H16" s="21">
        <f>G16-$G$8</f>
        <v>201</v>
      </c>
      <c r="I16" s="22">
        <v>365</v>
      </c>
      <c r="J16" s="21">
        <f>I16-$I$8</f>
        <v>151</v>
      </c>
      <c r="K16" s="22">
        <v>313</v>
      </c>
      <c r="L16" s="21">
        <f>K16-$K$8</f>
        <v>130</v>
      </c>
      <c r="M16" s="20">
        <v>294</v>
      </c>
      <c r="N16" s="21">
        <f>M16-$M$8</f>
        <v>122</v>
      </c>
      <c r="O16" s="23">
        <v>100</v>
      </c>
      <c r="P16" s="17"/>
      <c r="Q16" s="24">
        <f>$P$5/O16</f>
        <v>26</v>
      </c>
    </row>
    <row r="17" spans="1:17" ht="12.75">
      <c r="A17" s="17"/>
      <c r="D17" s="18"/>
      <c r="E17" s="17"/>
      <c r="F17" s="18"/>
      <c r="G17" s="17"/>
      <c r="H17" s="18"/>
      <c r="I17" s="17"/>
      <c r="J17" s="18"/>
      <c r="K17" s="17"/>
      <c r="L17" s="18"/>
      <c r="M17" s="17"/>
      <c r="N17" s="18"/>
      <c r="O17" s="19"/>
      <c r="P17" s="17"/>
      <c r="Q17" s="26"/>
    </row>
    <row r="18" spans="1:18" ht="12.75">
      <c r="A18" s="17" t="s">
        <v>22</v>
      </c>
      <c r="D18" s="18"/>
      <c r="E18" s="20">
        <v>1483</v>
      </c>
      <c r="F18" s="21">
        <f>E18-$E$8</f>
        <v>1129</v>
      </c>
      <c r="G18" s="20">
        <v>1171</v>
      </c>
      <c r="H18" s="21">
        <f>G18-$G$8</f>
        <v>892</v>
      </c>
      <c r="I18" s="22">
        <v>890</v>
      </c>
      <c r="J18" s="21">
        <f>I18-$I$8</f>
        <v>676</v>
      </c>
      <c r="K18" s="22">
        <v>770</v>
      </c>
      <c r="L18" s="21">
        <f>K18-$K$8</f>
        <v>587</v>
      </c>
      <c r="M18" s="20">
        <v>717</v>
      </c>
      <c r="N18" s="21">
        <f>M18-$M$8</f>
        <v>545</v>
      </c>
      <c r="O18" s="23">
        <v>420</v>
      </c>
      <c r="P18" s="17"/>
      <c r="Q18" s="24">
        <f>$P$5/O18</f>
        <v>6.190476190476191</v>
      </c>
      <c r="R18" s="25" t="s">
        <v>23</v>
      </c>
    </row>
    <row r="19" spans="1:17" ht="12.75">
      <c r="A19" s="17"/>
      <c r="D19" s="18"/>
      <c r="E19" s="17"/>
      <c r="F19" s="18"/>
      <c r="G19" s="17"/>
      <c r="H19" s="18"/>
      <c r="I19" s="17"/>
      <c r="J19" s="18"/>
      <c r="K19" s="17"/>
      <c r="L19" s="18"/>
      <c r="M19" s="17"/>
      <c r="N19" s="18"/>
      <c r="O19" s="19"/>
      <c r="P19" s="17"/>
      <c r="Q19" s="26"/>
    </row>
    <row r="20" spans="1:18" ht="12.75">
      <c r="A20" s="17" t="s">
        <v>24</v>
      </c>
      <c r="D20" s="18"/>
      <c r="E20" s="20">
        <v>1666</v>
      </c>
      <c r="F20" s="21">
        <f>E20-$E$8</f>
        <v>1312</v>
      </c>
      <c r="G20" s="20">
        <v>1315</v>
      </c>
      <c r="H20" s="21">
        <f>G20-$G$8</f>
        <v>1036</v>
      </c>
      <c r="I20" s="22">
        <v>1000</v>
      </c>
      <c r="J20" s="21">
        <f>I20-$I$8</f>
        <v>786</v>
      </c>
      <c r="K20" s="22">
        <v>860</v>
      </c>
      <c r="L20" s="21">
        <f>K20-$K$8</f>
        <v>677</v>
      </c>
      <c r="M20" s="20">
        <v>806</v>
      </c>
      <c r="N20" s="21">
        <f>M20-$M$8</f>
        <v>634</v>
      </c>
      <c r="O20" s="23">
        <v>510</v>
      </c>
      <c r="P20" s="17"/>
      <c r="Q20" s="24">
        <f>$P$5/O20</f>
        <v>5.098039215686274</v>
      </c>
      <c r="R20" s="25" t="s">
        <v>23</v>
      </c>
    </row>
    <row r="21" spans="1:17" ht="12.75">
      <c r="A21" s="17"/>
      <c r="D21" s="18"/>
      <c r="E21" s="17"/>
      <c r="F21" s="18"/>
      <c r="G21" s="17"/>
      <c r="H21" s="18"/>
      <c r="I21" s="17"/>
      <c r="J21" s="18"/>
      <c r="K21" s="17"/>
      <c r="L21" s="18"/>
      <c r="M21" s="17"/>
      <c r="N21" s="18"/>
      <c r="O21" s="19"/>
      <c r="P21" s="17"/>
      <c r="Q21" s="26"/>
    </row>
    <row r="22" spans="1:18" ht="12.75">
      <c r="A22" s="17" t="s">
        <v>25</v>
      </c>
      <c r="D22" s="18"/>
      <c r="E22" s="20">
        <v>1584</v>
      </c>
      <c r="F22" s="21">
        <f>E22-$E$8</f>
        <v>1230</v>
      </c>
      <c r="G22" s="20">
        <v>1271</v>
      </c>
      <c r="H22" s="21">
        <f>G22-$G$8</f>
        <v>992</v>
      </c>
      <c r="I22" s="22">
        <v>980</v>
      </c>
      <c r="J22" s="21">
        <f>I22-$I$8</f>
        <v>766</v>
      </c>
      <c r="K22" s="22">
        <v>855</v>
      </c>
      <c r="L22" s="21">
        <f>K22-$K$8</f>
        <v>672</v>
      </c>
      <c r="M22" s="20">
        <v>797</v>
      </c>
      <c r="N22" s="21">
        <f>M22-$M$8</f>
        <v>625</v>
      </c>
      <c r="O22" s="23">
        <v>510</v>
      </c>
      <c r="P22" s="17"/>
      <c r="Q22" s="24">
        <f>$P$5/O22</f>
        <v>5.098039215686274</v>
      </c>
      <c r="R22" s="25" t="s">
        <v>23</v>
      </c>
    </row>
    <row r="23" spans="1:17" ht="12.75">
      <c r="A23" s="17"/>
      <c r="D23" s="18"/>
      <c r="E23" s="17"/>
      <c r="F23" s="18"/>
      <c r="G23" s="17"/>
      <c r="H23" s="18"/>
      <c r="I23" s="17"/>
      <c r="J23" s="18"/>
      <c r="K23" s="17"/>
      <c r="L23" s="18"/>
      <c r="M23" s="17"/>
      <c r="N23" s="18"/>
      <c r="O23" s="19"/>
      <c r="P23" s="17"/>
      <c r="Q23" s="26"/>
    </row>
    <row r="24" spans="1:18" ht="12.75">
      <c r="A24" s="17" t="s">
        <v>26</v>
      </c>
      <c r="D24" s="18"/>
      <c r="E24" s="20">
        <v>1681</v>
      </c>
      <c r="F24" s="21">
        <f>E24-$E$8</f>
        <v>1327</v>
      </c>
      <c r="G24" s="20">
        <v>1348</v>
      </c>
      <c r="H24" s="21">
        <f>G24-$G$8</f>
        <v>1069</v>
      </c>
      <c r="I24" s="22">
        <v>1040</v>
      </c>
      <c r="J24" s="21">
        <f>I24-$I$8</f>
        <v>826</v>
      </c>
      <c r="K24" s="22">
        <v>900</v>
      </c>
      <c r="L24" s="21">
        <f>K24-$K$8</f>
        <v>717</v>
      </c>
      <c r="M24" s="20">
        <v>846</v>
      </c>
      <c r="N24" s="21">
        <f>M24-$M$8</f>
        <v>674</v>
      </c>
      <c r="O24" s="23">
        <v>540</v>
      </c>
      <c r="P24" s="17"/>
      <c r="Q24" s="24">
        <f>$P$5/O24</f>
        <v>4.814814814814815</v>
      </c>
      <c r="R24" s="25" t="s">
        <v>23</v>
      </c>
    </row>
    <row r="25" spans="1:17" ht="12.75">
      <c r="A25" s="17"/>
      <c r="D25" s="18"/>
      <c r="E25" s="17"/>
      <c r="F25" s="18"/>
      <c r="G25" s="17"/>
      <c r="H25" s="18"/>
      <c r="I25" s="17"/>
      <c r="J25" s="18"/>
      <c r="K25" s="17"/>
      <c r="L25" s="18"/>
      <c r="M25" s="17"/>
      <c r="N25" s="18"/>
      <c r="O25" s="19"/>
      <c r="P25" s="17"/>
      <c r="Q25" s="26"/>
    </row>
    <row r="26" spans="1:18" ht="12.75">
      <c r="A26" s="10" t="s">
        <v>27</v>
      </c>
      <c r="B26" s="11"/>
      <c r="C26" s="11"/>
      <c r="D26" s="12"/>
      <c r="E26" s="28">
        <v>1666</v>
      </c>
      <c r="F26" s="29">
        <f>E26-$E$8</f>
        <v>1312</v>
      </c>
      <c r="G26" s="28">
        <v>1315</v>
      </c>
      <c r="H26" s="29">
        <f>G26-$G$8</f>
        <v>1036</v>
      </c>
      <c r="I26" s="30">
        <v>1000</v>
      </c>
      <c r="J26" s="29">
        <f>I26-$I$8</f>
        <v>786</v>
      </c>
      <c r="K26" s="30">
        <v>860</v>
      </c>
      <c r="L26" s="29">
        <f>K26-$K$8</f>
        <v>677</v>
      </c>
      <c r="M26" s="28">
        <v>806</v>
      </c>
      <c r="N26" s="29">
        <f>M26-$M$8</f>
        <v>634</v>
      </c>
      <c r="O26" s="31">
        <v>512</v>
      </c>
      <c r="P26" s="10"/>
      <c r="Q26" s="32">
        <f>$P$5/O26</f>
        <v>5.078125</v>
      </c>
      <c r="R26" s="25" t="s">
        <v>23</v>
      </c>
    </row>
    <row r="28" ht="12.75">
      <c r="P28" s="33"/>
    </row>
    <row r="29" spans="1:16" ht="12.75">
      <c r="A29" t="s">
        <v>28</v>
      </c>
      <c r="P29" s="33"/>
    </row>
    <row r="30" ht="12.75">
      <c r="A30" t="s">
        <v>29</v>
      </c>
    </row>
  </sheetData>
  <sheetProtection selectLockedCells="1" selectUnlockedCells="1"/>
  <mergeCells count="6">
    <mergeCell ref="C2:D2"/>
    <mergeCell ref="E2:F2"/>
    <mergeCell ref="C3:D3"/>
    <mergeCell ref="E3:F3"/>
    <mergeCell ref="P4:Q4"/>
    <mergeCell ref="P5:Q5"/>
  </mergeCell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2016-02-02T14:20:30Z</dcterms:created>
  <dcterms:modified xsi:type="dcterms:W3CDTF">2016-02-03T11:54:51Z</dcterms:modified>
  <cp:category/>
  <cp:version/>
  <cp:contentType/>
  <cp:contentStatus/>
  <cp:revision>9</cp:revision>
</cp:coreProperties>
</file>