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iko\Documents\School\semester 2\project 1\labo\BOM\"/>
    </mc:Choice>
  </mc:AlternateContent>
  <xr:revisionPtr revIDLastSave="0" documentId="13_ncr:1_{06292075-58B8-4FC3-8452-823AF2982B1D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M11" i="3" l="1"/>
  <c r="M12" i="3"/>
  <c r="M13" i="3"/>
  <c r="M14" i="3"/>
  <c r="M31" i="3" s="1"/>
  <c r="E8" i="3" s="1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J16" i="1"/>
  <c r="J17" i="1"/>
  <c r="J18" i="1"/>
  <c r="J26" i="1" s="1"/>
  <c r="C9" i="1" s="1"/>
  <c r="J19" i="1"/>
  <c r="J20" i="1"/>
  <c r="J21" i="1"/>
  <c r="J22" i="1"/>
  <c r="J23" i="1"/>
  <c r="J24" i="1"/>
  <c r="J25" i="1"/>
  <c r="E26" i="1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<sst xmlns="http://schemas.openxmlformats.org/spreadsheetml/2006/main" count="203" uniqueCount="100">
  <si>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</si>
  <si>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</si>
  <si>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</si>
  <si>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</si>
  <si>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</si>
  <si>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</si>
  <si>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</si>
  <si>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</si>
  <si>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</si>
  <si>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</si>
  <si>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</si>
  <si>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</si>
  <si>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</si>
  <si>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</si>
  <si>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</si>
  <si>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</si>
  <si>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</si>
  <si>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</si>
  <si>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</si>
  <si>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</si>
  <si>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</si>
  <si>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</si>
  <si>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</si>
  <si>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</si>
  <si>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</si>
  <si>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</si>
  <si>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</si>
  <si>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</si>
  <si>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</si>
  <si>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</si>
  <si>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</si>
  <si>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</si>
  <si>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</si>
  <si>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</si>
  <si>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</si>
  <si>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</si>
  <si>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</si>
  <si>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</si>
  <si>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</si>
  <si>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</si>
  <si>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</si>
  <si>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</si>
  <si>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</si>
  <si>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</si>
  <si>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</si>
  <si>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</si>
  <si>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</si>
  <si>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</si>
  <si>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</si>
  <si>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</si>
  <si>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</si>
  <si>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</si>
  <si>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</si>
  <si>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</si>
  <si>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</si>
  <si>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</si>
  <si>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</si>
  <si>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</si>
  <si>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</si>
  <si>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</si>
  <si>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</si>
  <si>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</si>
  <si>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</si>
  <si>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</si>
  <si>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</si>
  <si>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(picture can only be added with END delivery of project!)</t>
  </si>
  <si>
    <t>Whenever there are things that change in the original BOM you note this down here!</t>
  </si>
  <si>
    <t>EXAMPLE on how to list parts of your project</t>
  </si>
  <si>
    <t>Raspberry Pi display 5inch (12,7 cm)</t>
  </si>
  <si>
    <t>HDMI 5" Display Backpack - Without Touch</t>
  </si>
  <si>
    <t>https://www.adafruit.com/product/2232</t>
  </si>
  <si>
    <t>https://nl.aliexpress.com/item/5-inch-LCD-HDMI-Touch-Screen-Display-TFT-Lcd-scherm-Module-800-480-voor-Banana-Pi/32840231320.html?spm=a2g0z.search0104.3.15.50f057c5h3tC9J&amp;transAbTest=ae803_5&amp;ws_ab_test=searchweb0_0%2Csearchweb201602_8_10065_10068_10890_319_10546_317_10548_10696_10084_453_454_10083_10618_10304_10307_10820_537_536_10902_10843_10059_10884_10887_321_322_10103%2Csearchweb201603_6%2CppcSwitch_0&amp;algo_pvid=4ec4813b-05a2-44bd-b88f-44bf85201b96&amp;algo_expid=4ec4813b-05a2-44bd-b88f-44bf85201b96-2</t>
  </si>
  <si>
    <t>temperature sensor</t>
  </si>
  <si>
    <t>NAME: Van Ryssel</t>
  </si>
  <si>
    <t>FIRSTNAME: Aiko</t>
  </si>
  <si>
    <t>CLASS: 1NMCT1</t>
  </si>
  <si>
    <t>Raspberry Pi 3 b+</t>
  </si>
  <si>
    <t>https://www.kiwi-electronics.nl/raspberry-pi-3-model-b-plus?src=raspberrypi</t>
  </si>
  <si>
    <t>Raspberry pi to control the entire system</t>
  </si>
  <si>
    <t>https://www.amazon.de/dp/B01CD5VC92/ref=asc_df_B01CD5VC921552129200000/?tag=pricewatch-21&amp;creative=22398&amp;creativeASIN=B01CD5VC92&amp;linkCode=df0&amp;language=nl_NL</t>
  </si>
  <si>
    <t>https://www.amazon.de/dp/B00BDS426G/ref=asc_df_B00BDS426G1552129200000/?tag=pricewatch-21&amp;creative=22398&amp;creativeASIN=B00BDS426G&amp;linkCode=df0&amp;language=nl_NL</t>
  </si>
  <si>
    <t>8GB micro sd card</t>
  </si>
  <si>
    <t>card for the software</t>
  </si>
  <si>
    <t>Raspberry Pi supply 5.1V/2.5A - black - MicroUSB - EU/UK Plug</t>
  </si>
  <si>
    <t>supply for Raspberry Pi</t>
  </si>
  <si>
    <t>https://www.kiwi-electronics.nl/rpi-psu-5-1v-2-5a--eu-uk?search=voeding%20raspberry%20pi%20&amp;description=true</t>
  </si>
  <si>
    <t>https://www.sossolutions.nl/originele-raspberry-pi-foundation-2-5a-voeding-met-2-pluggen-voor-de-3b-zwart?utm_source=tweakers&amp;utm_medium=prijsvergelijking&amp;utm_campaign=tweakers</t>
  </si>
  <si>
    <t>https://www.kiwi-electronics.nl/tmp36-analoge-temperatuursensor?search=temperatuursensor%20&amp;description=true</t>
  </si>
  <si>
    <t>https://www.kiwi-electronics.nl/pir-bewegingssensor?search=bewegingssensor&amp;description=true</t>
  </si>
  <si>
    <t>sensor that looks if there is someone infront of it</t>
  </si>
  <si>
    <t>motion sensor</t>
  </si>
  <si>
    <t>https://www.sossolutions.nl/pir-infrared-motion-sensor-hc-sr501</t>
  </si>
  <si>
    <t>RBG strip</t>
  </si>
  <si>
    <t>https://nl.aliexpress.com/item/50-100-cm-Glasfolie-Spiegel-Isolatie-Stickers-Solar-Reflecterende-Solar-Reflecterende-Een-Manier-Spiegel-Privacy/32844438200.html?spm=a2g0z.search0104.3.31.40317b6duWKPfS&amp;transAbTest=ae803_5&amp;ws_ab_test=searchweb0_0%2Csearchweb201602_8_10065_10068_319_317_10696_10084_453_10083_454_10618_10304_10307_10820_10821_537_10302_536_10902_10843_10059_10884_10887_321_322_10103%2Csearchweb201603_6%2CppcSwitch_0&amp;algo_pvid=c347a7e8-8377-4554-969e-0c9798c9d1ac&amp;algo_expid=c347a7e8-8377-4554-969e-0c9798c9d1ac-4</t>
  </si>
  <si>
    <t>mirror film</t>
  </si>
  <si>
    <t xml:space="preserve">mirror foil you can see through. </t>
  </si>
  <si>
    <t>Digitale RGB Ledstrip WS2801 - 32 LED - Witte PCB - 1M</t>
  </si>
  <si>
    <t>https://www.kiwi-electronics.nl/digitale-rgb-ledstrip-ws2801-32-led-1m-witte-pcb?search=ledstrip&amp;description=true</t>
  </si>
  <si>
    <t>luchtvochtigheid sensor</t>
  </si>
  <si>
    <t>https://www.kiwi-electronics.nl/DHT11-temperatuur-vochtigheidssensor-met-weerstand?search=luchtvochtigheid%20sensor&amp;description=true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</si>
</sst>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[$$-409]* #,##0.00_);_([$$-409]* \(#,##0.00\);_([$$-409]* &quot;-&quot;??_);_(@_)"/>
    <numFmt numFmtId="169" formatCode="[$-409]d\-mmm\-yy"/>
  </numFmts>
  <fonts count="19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44" fontId="8" fillId="3" borderId="0" xfId="0" applyNumberFormat="1" applyFont="1" applyFill="1" applyAlignment="1">
      <alignment vertical="top"/>
    </xf>
    <xf numFmtId="168" fontId="8" fillId="4" borderId="0" xfId="0" applyNumberFormat="1" applyFont="1" applyFill="1" applyBorder="1" applyAlignment="1">
      <alignment horizontal="center" vertical="top"/>
    </xf>
    <xf numFmtId="168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44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44" fontId="9" fillId="5" borderId="0" xfId="0" applyNumberFormat="1" applyFont="1" applyFill="1"/>
    <xf numFmtId="168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69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69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8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7" fillId="3" borderId="0" xfId="1" applyFill="1" applyAlignment="1">
      <alignment horizontal="center" vertical="top"/>
    </xf>
    <xf numFmtId="0" fontId="18" fillId="3" borderId="0" xfId="1" applyFont="1" applyFill="1" applyAlignment="1">
      <alignment horizontal="center" vertical="top"/>
    </xf>
    <xf numFmtId="0" fontId="17" fillId="0" borderId="0" xfId="1" applyAlignment="1"/>
    <xf numFmtId="0" fontId="17" fillId="5" borderId="0" xfId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CB8754C6-4866-4991-8486-1F419E5A6723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41</xdr:row>
      <xdr:rowOff>129540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94195CE-E586-4464-831D-7425EC574B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41</xdr:row>
      <xdr:rowOff>129540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E73314FF-21F3-447B-81A7-3BA9804FEA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41</xdr:row>
      <xdr:rowOff>129540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B2EDC77E-B4D3-4FA9-8DD2-AC868B5334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41</xdr:row>
      <xdr:rowOff>129540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882A993C-2835-4EF5-8553-615D0A12D6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41</xdr:row>
      <xdr:rowOff>129540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E1082352-C911-49AC-9A53-D713F32F50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15240</xdr:colOff>
      <xdr:row>26</xdr:row>
      <xdr:rowOff>510540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BD774EB1-A2AF-4DEC-AA6D-0D4EF536BE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15240</xdr:colOff>
      <xdr:row>26</xdr:row>
      <xdr:rowOff>510540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3F1B102A-51A2-4929-892D-77E6B1E9A1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15240</xdr:colOff>
      <xdr:row>26</xdr:row>
      <xdr:rowOff>510540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AED814BC-8BA6-4C48-8AA6-B02D44FD23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15240</xdr:colOff>
      <xdr:row>26</xdr:row>
      <xdr:rowOff>510540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E68520EC-283A-4497-86E6-6238EB9679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15240</xdr:colOff>
      <xdr:row>26</xdr:row>
      <xdr:rowOff>510540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C1E81116-7772-4E91-9C87-EF18FB8262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2540" cy="127025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de/dp/B00BDS426G/ref=asc_df_B00BDS426G1552129200000/?tag=pricewatch-21&amp;creative=22398&amp;creativeASIN=B00BDS426G&amp;linkCode=df0&amp;language=nl_NL" TargetMode="External"/><Relationship Id="rId3" Type="http://schemas.openxmlformats.org/officeDocument/2006/relationships/hyperlink" Target="https://www.kiwi-electronics.nl/digitale-rgb-ledstrip-ws2801-32-led-1m-witte-pcb?search=ledstrip&amp;description=true" TargetMode="External"/><Relationship Id="rId7" Type="http://schemas.openxmlformats.org/officeDocument/2006/relationships/hyperlink" Target="https://www.kiwi-electronics.nl/DHT11-temperatuur-vochtigheidssensor-met-weerstand?search=luchtvochtigheid%20sensor&amp;description=true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www.amazon.de/dp/B01CD5VC92/ref=asc_df_B01CD5VC921552129200000/?tag=pricewatch-21&amp;creative=22398&amp;creativeASIN=B01CD5VC92&amp;linkCode=df0&amp;language=nl_NL" TargetMode="External"/><Relationship Id="rId1" Type="http://schemas.openxmlformats.org/officeDocument/2006/relationships/hyperlink" Target="https://www.kiwi-electronics.nl/raspberry-pi-3-model-b-plus?src=raspberrypi" TargetMode="External"/><Relationship Id="rId6" Type="http://schemas.openxmlformats.org/officeDocument/2006/relationships/hyperlink" Target="https://www.kiwi-electronics.nl/pir-bewegingssensor?search=bewegingssensor&amp;description=true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www.kiwi-electronics.nl/tmp36-analoge-temperatuursensor?search=temperatuursensor%20&amp;description=tru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nl.aliexpress.com/item/50-100-cm-Glasfolie-Spiegel-Isolatie-Stickers-Solar-Reflecterende-Solar-Reflecterende-Een-Manier-Spiegel-Privacy/32844438200.html?spm=a2g0z.search0104.3.31.40317b6duWKPfS&amp;transAbTest=ae803_5&amp;ws_ab_test=searchweb0_0%2Csearchweb201602_8_10065_10068_319_317_10696_10084_453_10083_454_10618_10304_10307_10820_10821_537_10302_536_10902_10843_10059_10884_10887_321_322_10103%2Csearchweb201603_6%2CppcSwitch_0&amp;algo_pvid=c347a7e8-8377-4554-969e-0c9798c9d1ac&amp;algo_expid=c347a7e8-8377-4554-969e-0c9798c9d1ac-4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showGridLines="0" tabSelected="1" topLeftCell="A16" zoomScaleNormal="100" workbookViewId="0">
      <selection activeCell="F21" sqref="F21"/>
    </sheetView>
  </sheetViews>
  <sheetFormatPr defaultColWidth="15.19921875" defaultRowHeight="15" customHeight="1"/>
  <cols>
    <col min="1" max="1" width="8" customWidth="1"/>
    <col min="2" max="2" width="24" customWidth="1"/>
    <col min="3" max="3" width="19.296875" customWidth="1"/>
    <col min="4" max="4" width="8.69921875" customWidth="1"/>
    <col min="5" max="5" width="8.19921875" customWidth="1"/>
    <col min="6" max="6" width="34.296875" customWidth="1"/>
    <col min="7" max="7" width="24.69921875" customWidth="1"/>
    <col min="8" max="8" width="6.296875" customWidth="1"/>
    <col min="9" max="10" width="8.69921875" customWidth="1"/>
    <col min="11" max="11" width="8.296875" customWidth="1"/>
    <col min="12" max="12" width="22.69921875" customWidth="1"/>
    <col min="13" max="13" width="10.19921875" customWidth="1"/>
    <col min="14" max="14" width="14.296875" customWidth="1"/>
    <col min="15" max="26" width="8.796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75</v>
      </c>
      <c r="C2" s="2"/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73</v>
      </c>
      <c r="C3" s="2"/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74</v>
      </c>
      <c r="C4" s="2"/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0</v>
      </c>
      <c r="C5" s="4"/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1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2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3</v>
      </c>
      <c r="C8" s="10">
        <f>BillOfMaterials!$E$26</f>
        <v>10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4</v>
      </c>
      <c r="C9" s="64">
        <f>BillOfMaterials!$J$26</f>
        <v>116.47000000000001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 t="s">
        <v>65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5</v>
      </c>
      <c r="B14" s="15" t="s">
        <v>6</v>
      </c>
      <c r="C14" s="15" t="s">
        <v>7</v>
      </c>
      <c r="D14" s="16" t="s">
        <v>8</v>
      </c>
      <c r="E14" s="17" t="s">
        <v>9</v>
      </c>
      <c r="F14" s="17" t="s">
        <v>10</v>
      </c>
      <c r="G14" s="17" t="s">
        <v>11</v>
      </c>
      <c r="H14" s="17" t="s">
        <v>12</v>
      </c>
      <c r="I14" s="17" t="s">
        <v>13</v>
      </c>
      <c r="J14" s="17" t="s">
        <v>14</v>
      </c>
      <c r="K14" s="18" t="s">
        <v>15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20" t="s">
        <v>68</v>
      </c>
      <c r="C15" s="20" t="s">
        <v>69</v>
      </c>
      <c r="D15" s="20"/>
      <c r="E15" s="21">
        <v>1</v>
      </c>
      <c r="F15" s="66" t="s">
        <v>71</v>
      </c>
      <c r="G15" s="21" t="s">
        <v>70</v>
      </c>
      <c r="H15" s="21">
        <v>1</v>
      </c>
      <c r="I15" s="22">
        <v>23.4</v>
      </c>
      <c r="J15" s="61">
        <f>BillOfMaterials!$E15*BillOfMaterials!$I15</f>
        <v>23.4</v>
      </c>
      <c r="K15" s="62">
        <v>23.4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26" t="s">
        <v>72</v>
      </c>
      <c r="C16" s="26" t="s">
        <v>72</v>
      </c>
      <c r="D16" s="26"/>
      <c r="E16" s="27">
        <v>1</v>
      </c>
      <c r="F16" s="68" t="s">
        <v>87</v>
      </c>
      <c r="G16" s="27"/>
      <c r="H16" s="27">
        <v>1</v>
      </c>
      <c r="I16" s="28">
        <v>1.95</v>
      </c>
      <c r="J16" s="61">
        <f>BillOfMaterials!$E16*BillOfMaterials!$I16</f>
        <v>1.95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20" t="s">
        <v>76</v>
      </c>
      <c r="C17" s="20" t="s">
        <v>78</v>
      </c>
      <c r="D17" s="20"/>
      <c r="E17" s="21">
        <v>1</v>
      </c>
      <c r="F17" s="65" t="s">
        <v>77</v>
      </c>
      <c r="G17" s="65" t="s">
        <v>79</v>
      </c>
      <c r="H17" s="21">
        <v>1</v>
      </c>
      <c r="I17" s="22">
        <v>37.26</v>
      </c>
      <c r="J17" s="61">
        <f>BillOfMaterials!$E17*BillOfMaterials!$I17</f>
        <v>37.26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26" t="s">
        <v>81</v>
      </c>
      <c r="C18" s="26" t="s">
        <v>82</v>
      </c>
      <c r="D18" s="26"/>
      <c r="E18" s="27">
        <v>1</v>
      </c>
      <c r="F18" s="68" t="s">
        <v>80</v>
      </c>
      <c r="G18" s="27"/>
      <c r="H18" s="27">
        <v>1</v>
      </c>
      <c r="I18" s="28">
        <v>7.95</v>
      </c>
      <c r="J18" s="61">
        <f>BillOfMaterials!$E18*BillOfMaterials!$I18</f>
        <v>7.95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20" t="s">
        <v>83</v>
      </c>
      <c r="C19" s="20" t="s">
        <v>84</v>
      </c>
      <c r="D19" s="20"/>
      <c r="E19" s="21">
        <v>1</v>
      </c>
      <c r="F19" s="21" t="s">
        <v>85</v>
      </c>
      <c r="G19" s="21" t="s">
        <v>86</v>
      </c>
      <c r="H19" s="21">
        <v>1</v>
      </c>
      <c r="I19" s="22">
        <v>9.9499999999999993</v>
      </c>
      <c r="J19" s="61">
        <f>BillOfMaterials!$E19*BillOfMaterials!$I19</f>
        <v>9.9499999999999993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5">
        <v>6</v>
      </c>
      <c r="B20" s="26" t="s">
        <v>94</v>
      </c>
      <c r="C20" s="26" t="s">
        <v>95</v>
      </c>
      <c r="D20" s="26"/>
      <c r="E20" s="27">
        <v>1</v>
      </c>
      <c r="F20" s="67" t="s">
        <v>93</v>
      </c>
      <c r="G20" s="27"/>
      <c r="H20" s="27">
        <v>1</v>
      </c>
      <c r="I20" s="28">
        <v>2.16</v>
      </c>
      <c r="J20" s="61">
        <f>BillOfMaterials!$E20*BillOfMaterials!$I20</f>
        <v>2.16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>
        <v>7</v>
      </c>
      <c r="B21" s="20" t="s">
        <v>98</v>
      </c>
      <c r="C21" s="20"/>
      <c r="D21" s="20"/>
      <c r="E21" s="21">
        <v>2</v>
      </c>
      <c r="F21" s="65" t="s">
        <v>99</v>
      </c>
      <c r="G21" s="65"/>
      <c r="H21" s="21">
        <v>1</v>
      </c>
      <c r="I21" s="22">
        <v>3.95</v>
      </c>
      <c r="J21" s="61">
        <f>BillOfMaterials!$E21*BillOfMaterials!$I21</f>
        <v>7.9</v>
      </c>
      <c r="K21" s="6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90</v>
      </c>
      <c r="C22" s="26" t="s">
        <v>89</v>
      </c>
      <c r="D22" s="26"/>
      <c r="E22" s="27">
        <v>1</v>
      </c>
      <c r="F22" s="68" t="s">
        <v>88</v>
      </c>
      <c r="G22" s="27" t="s">
        <v>91</v>
      </c>
      <c r="H22" s="27">
        <v>1</v>
      </c>
      <c r="I22" s="28">
        <v>5.95</v>
      </c>
      <c r="J22" s="61">
        <f>BillOfMaterials!$E22*BillOfMaterials!$I22</f>
        <v>5.95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9">
        <v>9</v>
      </c>
      <c r="B23" s="20" t="s">
        <v>92</v>
      </c>
      <c r="C23" s="20" t="s">
        <v>96</v>
      </c>
      <c r="D23" s="20"/>
      <c r="E23" s="21">
        <v>1</v>
      </c>
      <c r="F23" s="67" t="s">
        <v>97</v>
      </c>
      <c r="G23" s="21"/>
      <c r="H23" s="21"/>
      <c r="I23" s="22">
        <v>19.95</v>
      </c>
      <c r="J23" s="61">
        <f>BillOfMaterials!$E23*BillOfMaterials!$I23</f>
        <v>19.95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>
        <v>10</v>
      </c>
      <c r="B24" s="26"/>
      <c r="C24" s="26"/>
      <c r="D24" s="26"/>
      <c r="E24" s="27"/>
      <c r="F24" s="27"/>
      <c r="G24" s="27"/>
      <c r="H24" s="27"/>
      <c r="I24" s="28"/>
      <c r="J24" s="61">
        <f>BillOfMaterials!$E24*BillOfMaterials!$I24</f>
        <v>0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>
        <v>11</v>
      </c>
      <c r="B25" s="20"/>
      <c r="C25" s="20"/>
      <c r="D25" s="20"/>
      <c r="E25" s="21"/>
      <c r="F25" s="21"/>
      <c r="G25" s="21"/>
      <c r="H25" s="21"/>
      <c r="I25" s="22"/>
      <c r="J25" s="61">
        <f>BillOfMaterials!$E25*BillOfMaterials!$I25</f>
        <v>0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9"/>
      <c r="B26" s="29" t="s">
        <v>16</v>
      </c>
      <c r="C26" s="29"/>
      <c r="D26" s="29"/>
      <c r="E26" s="30">
        <f>SUBTOTAL(109,BillOfMaterials!$E$15:$E$25)</f>
        <v>10</v>
      </c>
      <c r="F26" s="30"/>
      <c r="G26" s="30"/>
      <c r="H26" s="30"/>
      <c r="I26" s="31"/>
      <c r="J26" s="63">
        <f>SUBTOTAL(109,BillOfMaterials!$J$15:$J$25)</f>
        <v>116.47000000000001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hyperlinks>
    <hyperlink ref="F17" r:id="rId1" xr:uid="{F474D70B-0078-4210-9AB4-AB3CC26AFEBA}"/>
    <hyperlink ref="G17" r:id="rId2" xr:uid="{2B31929F-5381-4D25-8A0F-00D74F01EDFC}"/>
    <hyperlink ref="F23" r:id="rId3" xr:uid="{751501EA-3AAA-4D53-9342-24033D36A94D}"/>
    <hyperlink ref="F20" r:id="rId4" display="https://nl.aliexpress.com/item/50-100-cm-Glasfolie-Spiegel-Isolatie-Stickers-Solar-Reflecterende-Solar-Reflecterende-Een-Manier-Spiegel-Privacy/32844438200.html?spm=a2g0z.search0104.3.31.40317b6duWKPfS&amp;transAbTest=ae803_5&amp;ws_ab_test=searchweb0_0%2Csearchweb201602_8_10065_10068_319_317_10696_10084_453_10083_454_10618_10304_10307_10820_10821_537_10302_536_10902_10843_10059_10884_10887_321_322_10103%2Csearchweb201603_6%2CppcSwitch_0&amp;algo_pvid=c347a7e8-8377-4554-969e-0c9798c9d1ac&amp;algo_expid=c347a7e8-8377-4554-969e-0c9798c9d1ac-4" xr:uid="{9E413754-E22E-4B32-AA35-00EAEE2CE153}"/>
    <hyperlink ref="F16" r:id="rId5" xr:uid="{F3BD85AC-FA08-4B5B-9505-6E88A14AAE92}"/>
    <hyperlink ref="F22" r:id="rId6" xr:uid="{D714DCB9-9CAB-4116-8116-E85C123C9C7D}"/>
    <hyperlink ref="F21" r:id="rId7" xr:uid="{DA73269A-B94D-4397-BC68-F4C528687489}"/>
    <hyperlink ref="F18" r:id="rId8" xr:uid="{3808D7A6-5AC6-4C7D-8497-C00CA1E20EBB}"/>
  </hyperlinks>
  <pageMargins left="0.7" right="0.7" top="0.75" bottom="0.75" header="0.3" footer="0.3"/>
  <pageSetup paperSize="9" orientation="portrait" horizontalDpi="300" verticalDpi="300" r:id="rId9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B21" sqref="B21"/>
    </sheetView>
  </sheetViews>
  <sheetFormatPr defaultColWidth="15.19921875" defaultRowHeight="15" customHeight="1"/>
  <cols>
    <col min="1" max="1" width="11.796875" customWidth="1"/>
    <col min="2" max="2" width="44.19921875" customWidth="1"/>
    <col min="3" max="3" width="20.69921875" customWidth="1"/>
    <col min="4" max="26" width="8.796875" customWidth="1"/>
  </cols>
  <sheetData>
    <row r="1" spans="1:26" ht="21.75" customHeight="1">
      <c r="A1" s="3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8</v>
      </c>
      <c r="B6" s="35" t="s">
        <v>18</v>
      </c>
      <c r="C6" s="35" t="s">
        <v>19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19" workbookViewId="0">
      <selection activeCell="C15" sqref="C15"/>
    </sheetView>
  </sheetViews>
  <sheetFormatPr defaultColWidth="15.19921875" defaultRowHeight="15" customHeight="1"/>
  <cols>
    <col min="1" max="1" width="9.69921875" customWidth="1"/>
    <col min="2" max="3" width="7.5" customWidth="1"/>
    <col min="4" max="4" width="18.69921875" customWidth="1"/>
    <col min="5" max="5" width="14.69921875" customWidth="1"/>
    <col min="6" max="6" width="6.296875" customWidth="1"/>
    <col min="7" max="9" width="11.69921875" customWidth="1"/>
    <col min="10" max="10" width="6.19921875" customWidth="1"/>
    <col min="11" max="11" width="11.796875" customWidth="1"/>
    <col min="12" max="12" width="8.69921875" customWidth="1"/>
    <col min="13" max="14" width="8.296875" customWidth="1"/>
    <col min="15" max="15" width="23.69921875" customWidth="1"/>
    <col min="16" max="16" width="13" customWidth="1"/>
    <col min="17" max="17" width="10.5" customWidth="1"/>
    <col min="18" max="18" width="9" customWidth="1"/>
    <col min="19" max="19" width="14.296875" customWidth="1"/>
    <col min="20" max="26" width="8.796875" customWidth="1"/>
  </cols>
  <sheetData>
    <row r="1" spans="1:26" ht="27" customHeight="1">
      <c r="A1" s="48" t="s">
        <v>20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0</v>
      </c>
      <c r="E3" s="4" t="s">
        <v>21</v>
      </c>
      <c r="F3" s="2"/>
      <c r="G3" s="2"/>
      <c r="H3" s="2"/>
      <c r="I3" s="2"/>
      <c r="J3" s="2"/>
      <c r="K3" s="52" t="s">
        <v>22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23</v>
      </c>
      <c r="E4" s="6" t="s">
        <v>24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1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2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25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4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26</v>
      </c>
      <c r="B10" s="15" t="s">
        <v>5</v>
      </c>
      <c r="C10" s="15" t="s">
        <v>27</v>
      </c>
      <c r="D10" s="15" t="s">
        <v>6</v>
      </c>
      <c r="E10" s="15" t="s">
        <v>28</v>
      </c>
      <c r="F10" s="17" t="s">
        <v>9</v>
      </c>
      <c r="G10" s="55" t="s">
        <v>10</v>
      </c>
      <c r="H10" s="55" t="s">
        <v>29</v>
      </c>
      <c r="I10" s="55" t="s">
        <v>30</v>
      </c>
      <c r="J10" s="17" t="s">
        <v>12</v>
      </c>
      <c r="K10" s="17" t="s">
        <v>31</v>
      </c>
      <c r="L10" s="17" t="s">
        <v>13</v>
      </c>
      <c r="M10" s="17" t="s">
        <v>32</v>
      </c>
      <c r="N10" s="18" t="s">
        <v>15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33</v>
      </c>
      <c r="B11" s="19">
        <v>50746</v>
      </c>
      <c r="C11" s="19">
        <v>4504369</v>
      </c>
      <c r="D11" s="20" t="s">
        <v>34</v>
      </c>
      <c r="E11" s="20" t="s">
        <v>35</v>
      </c>
      <c r="F11" s="21">
        <v>1</v>
      </c>
      <c r="G11" s="21" t="s">
        <v>36</v>
      </c>
      <c r="H11" s="56" t="s">
        <v>37</v>
      </c>
      <c r="I11" s="56"/>
      <c r="J11" s="21" t="s">
        <v>38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39</v>
      </c>
      <c r="B12" s="25">
        <v>3024</v>
      </c>
      <c r="C12" s="25">
        <v>302401</v>
      </c>
      <c r="D12" s="26" t="s">
        <v>40</v>
      </c>
      <c r="E12" s="26" t="s">
        <v>35</v>
      </c>
      <c r="F12" s="27">
        <v>1</v>
      </c>
      <c r="G12" s="27" t="s">
        <v>36</v>
      </c>
      <c r="H12" s="58" t="s">
        <v>37</v>
      </c>
      <c r="I12" s="58"/>
      <c r="J12" s="27" t="s">
        <v>38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39</v>
      </c>
      <c r="B13" s="19">
        <v>3023</v>
      </c>
      <c r="C13" s="19">
        <v>302301</v>
      </c>
      <c r="D13" s="20" t="s">
        <v>41</v>
      </c>
      <c r="E13" s="20" t="s">
        <v>35</v>
      </c>
      <c r="F13" s="21">
        <v>2</v>
      </c>
      <c r="G13" s="21" t="s">
        <v>36</v>
      </c>
      <c r="H13" s="56" t="s">
        <v>37</v>
      </c>
      <c r="I13" s="56"/>
      <c r="J13" s="21" t="s">
        <v>38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39</v>
      </c>
      <c r="B14" s="25">
        <v>3023</v>
      </c>
      <c r="C14" s="25">
        <v>4211398</v>
      </c>
      <c r="D14" s="26" t="s">
        <v>41</v>
      </c>
      <c r="E14" s="26" t="s">
        <v>42</v>
      </c>
      <c r="F14" s="27">
        <v>1</v>
      </c>
      <c r="G14" s="27" t="s">
        <v>36</v>
      </c>
      <c r="H14" s="58" t="s">
        <v>37</v>
      </c>
      <c r="I14" s="58"/>
      <c r="J14" s="27" t="s">
        <v>38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39</v>
      </c>
      <c r="B15" s="19">
        <v>3794</v>
      </c>
      <c r="C15" s="19">
        <v>379401</v>
      </c>
      <c r="D15" s="20" t="s">
        <v>43</v>
      </c>
      <c r="E15" s="20" t="s">
        <v>35</v>
      </c>
      <c r="F15" s="21">
        <v>1</v>
      </c>
      <c r="G15" s="21" t="s">
        <v>36</v>
      </c>
      <c r="H15" s="56" t="s">
        <v>37</v>
      </c>
      <c r="I15" s="56"/>
      <c r="J15" s="21" t="s">
        <v>38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39</v>
      </c>
      <c r="B16" s="25">
        <v>3623</v>
      </c>
      <c r="C16" s="25">
        <v>362301</v>
      </c>
      <c r="D16" s="26" t="s">
        <v>44</v>
      </c>
      <c r="E16" s="26" t="s">
        <v>35</v>
      </c>
      <c r="F16" s="27">
        <v>1</v>
      </c>
      <c r="G16" s="27" t="s">
        <v>36</v>
      </c>
      <c r="H16" s="58" t="s">
        <v>37</v>
      </c>
      <c r="I16" s="58"/>
      <c r="J16" s="27" t="s">
        <v>38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39</v>
      </c>
      <c r="B17" s="19">
        <v>3623</v>
      </c>
      <c r="C17" s="19">
        <v>362321</v>
      </c>
      <c r="D17" s="20" t="s">
        <v>44</v>
      </c>
      <c r="E17" s="20" t="s">
        <v>45</v>
      </c>
      <c r="F17" s="21">
        <v>1</v>
      </c>
      <c r="G17" s="21" t="s">
        <v>36</v>
      </c>
      <c r="H17" s="56" t="s">
        <v>37</v>
      </c>
      <c r="I17" s="56"/>
      <c r="J17" s="21" t="s">
        <v>38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39</v>
      </c>
      <c r="B18" s="25">
        <v>94148</v>
      </c>
      <c r="C18" s="25">
        <v>302201</v>
      </c>
      <c r="D18" s="26" t="s">
        <v>46</v>
      </c>
      <c r="E18" s="26" t="s">
        <v>35</v>
      </c>
      <c r="F18" s="27">
        <v>1</v>
      </c>
      <c r="G18" s="27" t="s">
        <v>36</v>
      </c>
      <c r="H18" s="58" t="s">
        <v>37</v>
      </c>
      <c r="I18" s="58"/>
      <c r="J18" s="27" t="s">
        <v>38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47</v>
      </c>
      <c r="B19" s="19">
        <v>6141</v>
      </c>
      <c r="C19" s="19">
        <v>4210633</v>
      </c>
      <c r="D19" s="20" t="s">
        <v>48</v>
      </c>
      <c r="E19" s="20" t="s">
        <v>49</v>
      </c>
      <c r="F19" s="21">
        <v>1</v>
      </c>
      <c r="G19" s="21" t="s">
        <v>36</v>
      </c>
      <c r="H19" s="56" t="s">
        <v>37</v>
      </c>
      <c r="I19" s="56"/>
      <c r="J19" s="21" t="s">
        <v>38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47</v>
      </c>
      <c r="B20" s="25">
        <v>3070</v>
      </c>
      <c r="C20" s="25">
        <v>307021</v>
      </c>
      <c r="D20" s="26" t="s">
        <v>50</v>
      </c>
      <c r="E20" s="26" t="s">
        <v>45</v>
      </c>
      <c r="F20" s="27">
        <v>4</v>
      </c>
      <c r="G20" s="27" t="s">
        <v>36</v>
      </c>
      <c r="H20" s="58" t="s">
        <v>37</v>
      </c>
      <c r="I20" s="58"/>
      <c r="J20" s="27" t="s">
        <v>38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47</v>
      </c>
      <c r="B21" s="19">
        <v>2412</v>
      </c>
      <c r="C21" s="19">
        <v>241201</v>
      </c>
      <c r="D21" s="20" t="s">
        <v>51</v>
      </c>
      <c r="E21" s="20" t="s">
        <v>35</v>
      </c>
      <c r="F21" s="21">
        <v>1</v>
      </c>
      <c r="G21" s="21" t="s">
        <v>36</v>
      </c>
      <c r="H21" s="56" t="s">
        <v>37</v>
      </c>
      <c r="I21" s="56"/>
      <c r="J21" s="21" t="s">
        <v>38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47</v>
      </c>
      <c r="B22" s="25">
        <v>6019</v>
      </c>
      <c r="C22" s="25">
        <v>4538353</v>
      </c>
      <c r="D22" s="26" t="s">
        <v>52</v>
      </c>
      <c r="E22" s="26" t="s">
        <v>35</v>
      </c>
      <c r="F22" s="27">
        <v>4</v>
      </c>
      <c r="G22" s="27" t="s">
        <v>36</v>
      </c>
      <c r="H22" s="58" t="s">
        <v>37</v>
      </c>
      <c r="I22" s="58"/>
      <c r="J22" s="27" t="s">
        <v>38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47</v>
      </c>
      <c r="B23" s="19">
        <v>2431</v>
      </c>
      <c r="C23" s="19">
        <v>4558168</v>
      </c>
      <c r="D23" s="20" t="s">
        <v>53</v>
      </c>
      <c r="E23" s="20" t="s">
        <v>35</v>
      </c>
      <c r="F23" s="21">
        <v>1</v>
      </c>
      <c r="G23" s="21" t="s">
        <v>36</v>
      </c>
      <c r="H23" s="56" t="s">
        <v>37</v>
      </c>
      <c r="I23" s="56"/>
      <c r="J23" s="21" t="s">
        <v>38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47</v>
      </c>
      <c r="B24" s="25">
        <v>63868</v>
      </c>
      <c r="C24" s="25">
        <v>4535737</v>
      </c>
      <c r="D24" s="26" t="s">
        <v>54</v>
      </c>
      <c r="E24" s="26" t="s">
        <v>35</v>
      </c>
      <c r="F24" s="27">
        <v>4</v>
      </c>
      <c r="G24" s="27" t="s">
        <v>36</v>
      </c>
      <c r="H24" s="58" t="s">
        <v>37</v>
      </c>
      <c r="I24" s="58"/>
      <c r="J24" s="27" t="s">
        <v>38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47</v>
      </c>
      <c r="B25" s="19">
        <v>2540</v>
      </c>
      <c r="C25" s="19">
        <v>4211632</v>
      </c>
      <c r="D25" s="20" t="s">
        <v>55</v>
      </c>
      <c r="E25" s="20" t="s">
        <v>42</v>
      </c>
      <c r="F25" s="21">
        <v>4</v>
      </c>
      <c r="G25" s="21" t="s">
        <v>36</v>
      </c>
      <c r="H25" s="56" t="s">
        <v>37</v>
      </c>
      <c r="I25" s="56"/>
      <c r="J25" s="21" t="s">
        <v>38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47</v>
      </c>
      <c r="B26" s="25">
        <v>3176</v>
      </c>
      <c r="C26" s="25">
        <v>4225733</v>
      </c>
      <c r="D26" s="26" t="s">
        <v>56</v>
      </c>
      <c r="E26" s="26" t="s">
        <v>49</v>
      </c>
      <c r="F26" s="27">
        <v>1</v>
      </c>
      <c r="G26" s="27" t="s">
        <v>36</v>
      </c>
      <c r="H26" s="58" t="s">
        <v>37</v>
      </c>
      <c r="I26" s="58"/>
      <c r="J26" s="27" t="s">
        <v>38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57</v>
      </c>
      <c r="B27" s="19">
        <v>49668</v>
      </c>
      <c r="C27" s="19">
        <v>4224793</v>
      </c>
      <c r="D27" s="20" t="s">
        <v>58</v>
      </c>
      <c r="E27" s="20" t="s">
        <v>59</v>
      </c>
      <c r="F27" s="21">
        <v>1</v>
      </c>
      <c r="G27" s="21" t="s">
        <v>36</v>
      </c>
      <c r="H27" s="56" t="s">
        <v>37</v>
      </c>
      <c r="I27" s="56"/>
      <c r="J27" s="21" t="s">
        <v>38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60</v>
      </c>
      <c r="B28" s="25">
        <v>32123</v>
      </c>
      <c r="C28" s="25">
        <v>4211573</v>
      </c>
      <c r="D28" s="26" t="s">
        <v>61</v>
      </c>
      <c r="E28" s="26" t="s">
        <v>42</v>
      </c>
      <c r="F28" s="27">
        <v>4</v>
      </c>
      <c r="G28" s="27" t="s">
        <v>36</v>
      </c>
      <c r="H28" s="58" t="s">
        <v>37</v>
      </c>
      <c r="I28" s="58"/>
      <c r="J28" s="27" t="s">
        <v>38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60</v>
      </c>
      <c r="B29" s="19">
        <v>6590</v>
      </c>
      <c r="C29" s="19">
        <v>4211622</v>
      </c>
      <c r="D29" s="20" t="s">
        <v>62</v>
      </c>
      <c r="E29" s="20" t="s">
        <v>42</v>
      </c>
      <c r="F29" s="21">
        <v>8</v>
      </c>
      <c r="G29" s="21" t="s">
        <v>36</v>
      </c>
      <c r="H29" s="56" t="s">
        <v>37</v>
      </c>
      <c r="I29" s="56"/>
      <c r="J29" s="21" t="s">
        <v>38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63</v>
      </c>
      <c r="B30" s="25">
        <v>3957</v>
      </c>
      <c r="C30" s="25">
        <v>4211473</v>
      </c>
      <c r="D30" s="26" t="s">
        <v>64</v>
      </c>
      <c r="E30" s="26" t="s">
        <v>42</v>
      </c>
      <c r="F30" s="27">
        <v>4</v>
      </c>
      <c r="G30" s="27" t="s">
        <v>36</v>
      </c>
      <c r="H30" s="58" t="s">
        <v>37</v>
      </c>
      <c r="I30" s="58"/>
      <c r="J30" s="27" t="s">
        <v>38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16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</dc:creator>
  <cp:lastModifiedBy>aiko</cp:lastModifiedBy>
  <dcterms:created xsi:type="dcterms:W3CDTF">2019-03-09T14:13:39Z</dcterms:created>
  <dcterms:modified xsi:type="dcterms:W3CDTF">2019-05-01T19:33:31Z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3202273d-70fe-4425-92ac-957f71abdff1</vt:lpwstr>
  </property>
</Properties>
</file>