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Jonas/Documents/Howest/Semester 2/Project/"/>
    </mc:Choice>
  </mc:AlternateContent>
  <bookViews>
    <workbookView xWindow="0" yWindow="460" windowWidth="28800" windowHeight="16520" tabRatio="500"/>
  </bookViews>
  <sheets>
    <sheet name="BillOfMaterials" sheetId="1" r:id="rId1"/>
    <sheet name="Revisions" sheetId="2" r:id="rId2"/>
    <sheet name="Example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5" i="1" l="1"/>
  <c r="J26" i="1"/>
  <c r="J15" i="1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N31" i="3"/>
  <c r="M31" i="3"/>
  <c r="F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E8" i="3"/>
  <c r="E7" i="3"/>
  <c r="J16" i="1"/>
  <c r="J17" i="1"/>
  <c r="J18" i="1"/>
  <c r="J19" i="1"/>
  <c r="J20" i="1"/>
  <c r="J21" i="1"/>
  <c r="J22" i="1"/>
  <c r="J23" i="1"/>
  <c r="J24" i="1"/>
  <c r="J27" i="1"/>
  <c r="J28" i="1"/>
  <c r="E28" i="1"/>
  <c r="C9" i="1"/>
  <c r="C8" i="1"/>
</calcChain>
</file>

<file path=xl/comments1.xml><?xml version="1.0" encoding="utf-8"?>
<comments xmlns="http://schemas.openxmlformats.org/spreadsheetml/2006/main">
  <authors>
    <author/>
  </authors>
  <commentList>
    <comment ref="K14" authorId="0">
      <text>
        <r>
          <rPr>
            <sz val="11"/>
            <color rgb="FF000000"/>
            <rFont val="Arial"/>
          </rPr>
          <t>clodim7:nu nog niet invullen; hier zet je aan het eind wat het eindelijk geworden is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10" authorId="0">
      <text>
        <r>
          <rPr>
            <sz val="11"/>
            <color rgb="FF000000"/>
            <rFont val="Arial"/>
          </rPr>
          <t>clodim7:
gebruk zotero</t>
        </r>
      </text>
    </comment>
    <comment ref="M10" authorId="0">
      <text>
        <r>
          <rPr>
            <sz val="11"/>
            <color rgb="FF000000"/>
            <rFont val="Arial"/>
          </rPr>
          <t>clodim7:
zet de prijs van duurste alternatief</t>
        </r>
      </text>
    </comment>
    <comment ref="N10" authorId="0">
      <text>
        <r>
          <rPr>
            <sz val="11"/>
            <color rgb="FF000000"/>
            <rFont val="Arial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<sst xmlns="http://schemas.openxmlformats.org/spreadsheetml/2006/main" count="217" uniqueCount="93">
  <si>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</si>
  <si>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</si>
  <si>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</si>
  <si>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</si>
  <si>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</si>
  <si>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</si>
  <si>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</si>
  <si>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</si>
  <si>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(picture kan pas toegevoegd worden bij eindoplevering!)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</si>
  <si>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</si>
  <si>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</si>
  <si>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</si>
  <si>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</si>
  <si>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</si>
  <si>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</si>
  <si>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</si>
  <si>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</si>
  <si>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</si>
  <si>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</si>
  <si>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</si>
  <si>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</si>
  <si>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Revision History</t>
  </si>
  <si>
    <t>Bij wijzingen aan BOM vul je dit tabblad in</t>
  </si>
  <si>
    <t>Revision Summary</t>
  </si>
  <si>
    <t>Approval Date</t>
  </si>
  <si>
    <t>Bill of Materials for LEGO® Design</t>
  </si>
  <si>
    <t>Voorbeeld enkel als illustratie van hoe je elementen oplijst!</t>
  </si>
  <si>
    <t>Mini X-Wing™</t>
  </si>
  <si>
    <t>[42]</t>
  </si>
  <si>
    <t>Assembly Number :</t>
  </si>
  <si>
    <t>Custom</t>
  </si>
  <si>
    <t>Pieces :</t>
  </si>
  <si>
    <t>Category</t>
  </si>
  <si>
    <t>Elem ID</t>
  </si>
  <si>
    <t>Color</t>
  </si>
  <si>
    <t>Alternative available from</t>
  </si>
  <si>
    <t>Action?</t>
  </si>
  <si>
    <t>Picture</t>
  </si>
  <si>
    <t>max Cost</t>
  </si>
  <si>
    <t>Bricks, Sloping</t>
  </si>
  <si>
    <t>ROOF TILE 1X1X2/3, ABS</t>
  </si>
  <si>
    <t>1 - White</t>
  </si>
  <si>
    <t>nephew</t>
  </si>
  <si>
    <t xml:space="preserve">4500069: Plate 1X2 W. 1 Knob | Brickset: LEGO set guide and database. (n.d.). Retrieved 21 February 2017, from http://brickset.com/parts/4500069
</t>
  </si>
  <si>
    <t>each</t>
  </si>
  <si>
    <t>Plates</t>
  </si>
  <si>
    <t>PLATE 1X1</t>
  </si>
  <si>
    <t>PLATE 1X2</t>
  </si>
  <si>
    <t>194 - Medium Stone Grey</t>
  </si>
  <si>
    <t>PLATE 1X2 W. 1 KNOB</t>
  </si>
  <si>
    <t>PLATE 1X3</t>
  </si>
  <si>
    <t>21 - Bright Red</t>
  </si>
  <si>
    <t>PLATE 2X2</t>
  </si>
  <si>
    <t>Plates, Special</t>
  </si>
  <si>
    <t>PLATE 1X1 ROUND</t>
  </si>
  <si>
    <t>199 - Dark Stone Grey</t>
  </si>
  <si>
    <t>FLAT TILE 1X1</t>
  </si>
  <si>
    <t>RADIATOR GRILLE 1X2</t>
  </si>
  <si>
    <t>PLATE 1X1 W/HOLDER VERTICAL</t>
  </si>
  <si>
    <t>FLAT TILE 1X4</t>
  </si>
  <si>
    <t>PLATE 2X1 W/HOLDER,VERTICAL</t>
  </si>
  <si>
    <t>PLATE 1X2 W. STICK</t>
  </si>
  <si>
    <t>COUPLING PLATE 2X2</t>
  </si>
  <si>
    <t>Bricks, Special</t>
  </si>
  <si>
    <t>PLATE 1X1 W/TOOTH</t>
  </si>
  <si>
    <t>5 - Brick Yellow</t>
  </si>
  <si>
    <t>Technic</t>
  </si>
  <si>
    <t>1/2 BUSH</t>
  </si>
  <si>
    <t>BUSH FOR CROSS AXLE</t>
  </si>
  <si>
    <t>Accessories</t>
  </si>
  <si>
    <t>STICK/AERIAL</t>
  </si>
  <si>
    <t>1NMCT1</t>
  </si>
  <si>
    <t>Keppens</t>
  </si>
  <si>
    <t>Jonas</t>
  </si>
  <si>
    <t>Raspberry Pi 3 Model B</t>
  </si>
  <si>
    <t>Gotron.be</t>
  </si>
  <si>
    <t>Aliexpress.com</t>
  </si>
  <si>
    <t>Behuizing plastiek</t>
  </si>
  <si>
    <t>Stk</t>
  </si>
  <si>
    <t>LCD 4x20</t>
  </si>
  <si>
    <t>Pi Weather Station</t>
  </si>
  <si>
    <t>Anemometer</t>
  </si>
  <si>
    <t>kiwi-electronics.nl</t>
  </si>
  <si>
    <t>BME280</t>
  </si>
  <si>
    <t>SI1145</t>
  </si>
  <si>
    <t>Waterdichtige behuizing</t>
  </si>
  <si>
    <t>Plastiek behuizing</t>
  </si>
  <si>
    <t>DC voeding stekker en chassis deel</t>
  </si>
  <si>
    <t>SHT31</t>
  </si>
  <si>
    <t>Kiwi-electronics.nl</t>
  </si>
  <si>
    <t>Xbee series 1</t>
  </si>
  <si>
    <t>USB xbee adapter</t>
  </si>
  <si>
    <t>Arduino xbee shield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</si>
</sst>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  <numFmt numFmtId="168" formatCode="_(&quot;$&quot;* #,##0.00_);_(&quot;$&quot;* \(#,##0.00\);_(&quot;$&quot;* &quot;-&quot;??_);_(@_)"/>
    <numFmt numFmtId="169" formatCode="_([$$-409]* #,##0.00_);_([$$-409]* \(#,##0.00\);_([$$-409]* &quot;-&quot;??_);_(@_)"/>
    <numFmt numFmtId="170" formatCode="[$-409]d\-mmm\-yy"/>
  </numFmts>
  <fonts count="16" x14ac:knownFonts="1">
    <font>
      <sz val="11"/>
      <color rgb="FF000000"/>
      <name val="Arial"/>
    </font>
    <font>
      <sz val="11"/>
      <name val="Ubuntu"/>
    </font>
    <font>
      <sz val="10"/>
      <name val="Ubuntu"/>
    </font>
    <font>
      <sz val="16"/>
      <name val="Ubuntu"/>
    </font>
    <font>
      <u/>
      <sz val="10"/>
      <color rgb="FF0000FF"/>
      <name val="Ubuntu"/>
    </font>
    <font>
      <sz val="12"/>
      <name val="Ubuntu"/>
    </font>
    <font>
      <b/>
      <sz val="10"/>
      <name val="Ubuntu"/>
    </font>
    <font>
      <b/>
      <sz val="10"/>
      <color rgb="FFFFFFFF"/>
      <name val="Ubuntu"/>
    </font>
    <font>
      <sz val="10"/>
      <color rgb="FF000000"/>
      <name val="Ubuntu"/>
    </font>
    <font>
      <b/>
      <sz val="10"/>
      <color rgb="FF000000"/>
      <name val="Ubuntu"/>
    </font>
    <font>
      <sz val="18"/>
      <name val="Ubuntu"/>
    </font>
    <font>
      <b/>
      <sz val="11"/>
      <color rgb="FFFFFFFF"/>
      <name val="Ubuntu"/>
    </font>
    <font>
      <sz val="11"/>
      <color rgb="FF000000"/>
      <name val="Ubuntu"/>
    </font>
    <font>
      <b/>
      <sz val="22"/>
      <color rgb="FF2B4575"/>
      <name val="Ubuntu"/>
    </font>
    <font>
      <b/>
      <sz val="18"/>
      <color rgb="FF273359"/>
      <name val="Ubuntu"/>
    </font>
    <font>
      <sz val="10"/>
      <color rgb="FFFFFFFF"/>
      <name val="Ubuntu"/>
    </font>
  </fonts>
  <fills count="6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/>
      <bottom style="thin">
        <color rgb="FF7D9ACE"/>
      </bottom>
      <diagonal/>
    </border>
    <border>
      <left/>
      <right/>
      <top style="thin">
        <color rgb="FF7D9ACE"/>
      </top>
      <bottom style="thin">
        <color rgb="FF7D9ACE"/>
      </bottom>
      <diagonal/>
    </border>
    <border>
      <left/>
      <right/>
      <top style="thin">
        <color rgb="FF7D9ACE"/>
      </top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168" fontId="8" fillId="3" borderId="0" xfId="0" applyNumberFormat="1" applyFont="1" applyFill="1" applyAlignment="1">
      <alignment vertical="top"/>
    </xf>
    <xf numFmtId="169" fontId="8" fillId="4" borderId="0" xfId="0" applyNumberFormat="1" applyFont="1" applyFill="1" applyBorder="1" applyAlignment="1">
      <alignment horizontal="center" vertical="top"/>
    </xf>
    <xf numFmtId="169" fontId="2" fillId="4" borderId="0" xfId="0" applyNumberFormat="1" applyFont="1" applyFill="1" applyBorder="1" applyAlignment="1">
      <alignment horizontal="center"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168" fontId="8" fillId="5" borderId="0" xfId="0" applyNumberFormat="1" applyFont="1" applyFill="1" applyAlignment="1">
      <alignment vertical="top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168" fontId="9" fillId="5" borderId="0" xfId="0" applyNumberFormat="1" applyFont="1" applyFill="1"/>
    <xf numFmtId="169" fontId="9" fillId="4" borderId="0" xfId="0" applyNumberFormat="1" applyFont="1" applyFill="1" applyBorder="1" applyAlignment="1">
      <alignment horizontal="center"/>
    </xf>
    <xf numFmtId="0" fontId="10" fillId="0" borderId="0" xfId="0" applyFont="1"/>
    <xf numFmtId="0" fontId="1" fillId="0" borderId="0" xfId="0" applyFont="1" applyAlignment="1"/>
    <xf numFmtId="0" fontId="11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top" wrapText="1"/>
    </xf>
    <xf numFmtId="170" fontId="8" fillId="3" borderId="6" xfId="0" applyNumberFormat="1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170" fontId="8" fillId="5" borderId="7" xfId="0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top"/>
    </xf>
    <xf numFmtId="0" fontId="12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vertical="top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/>
    <xf numFmtId="0" fontId="1" fillId="0" borderId="1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/>
    <xf numFmtId="0" fontId="8" fillId="5" borderId="0" xfId="0" applyFont="1" applyFill="1" applyAlignment="1">
      <alignment horizontal="center" vertical="top" wrapText="1"/>
    </xf>
    <xf numFmtId="0" fontId="8" fillId="5" borderId="0" xfId="0" applyFont="1" applyFill="1"/>
    <xf numFmtId="169" fontId="2" fillId="4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Border="1" applyAlignment="1">
      <alignment horizontal="center" vertical="top"/>
    </xf>
    <xf numFmtId="165" fontId="2" fillId="4" borderId="0" xfId="0" applyNumberFormat="1" applyFont="1" applyFill="1" applyBorder="1" applyAlignment="1">
      <alignment horizontal="center" vertical="top"/>
    </xf>
    <xf numFmtId="165" fontId="9" fillId="4" borderId="0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9" Type="http://schemas.openxmlformats.org/officeDocument/2006/relationships/image" Target="../media/image10.png"/><Relationship Id="rId20" Type="http://schemas.openxmlformats.org/officeDocument/2006/relationships/image" Target="../media/image21.png"/><Relationship Id="rId21" Type="http://schemas.openxmlformats.org/officeDocument/2006/relationships/image" Target="../media/image22.png"/><Relationship Id="rId10" Type="http://schemas.openxmlformats.org/officeDocument/2006/relationships/image" Target="../media/image11.png"/><Relationship Id="rId11" Type="http://schemas.openxmlformats.org/officeDocument/2006/relationships/image" Target="../media/image12.png"/><Relationship Id="rId12" Type="http://schemas.openxmlformats.org/officeDocument/2006/relationships/image" Target="../media/image13.png"/><Relationship Id="rId13" Type="http://schemas.openxmlformats.org/officeDocument/2006/relationships/image" Target="../media/image14.png"/><Relationship Id="rId14" Type="http://schemas.openxmlformats.org/officeDocument/2006/relationships/image" Target="../media/image15.png"/><Relationship Id="rId15" Type="http://schemas.openxmlformats.org/officeDocument/2006/relationships/image" Target="../media/image16.png"/><Relationship Id="rId16" Type="http://schemas.openxmlformats.org/officeDocument/2006/relationships/image" Target="../media/image17.png"/><Relationship Id="rId17" Type="http://schemas.openxmlformats.org/officeDocument/2006/relationships/image" Target="../media/image18.png"/><Relationship Id="rId18" Type="http://schemas.openxmlformats.org/officeDocument/2006/relationships/image" Target="../media/image19.png"/><Relationship Id="rId19" Type="http://schemas.openxmlformats.org/officeDocument/2006/relationships/image" Target="../media/image20.png"/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Relationship Id="rId8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6</xdr:col>
      <xdr:colOff>1647825</xdr:colOff>
      <xdr:row>10</xdr:row>
      <xdr:rowOff>38100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86200" cy="2181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44</xdr:row>
      <xdr:rowOff>76200</xdr:rowOff>
    </xdr:to>
    <xdr:sp macro="" textlink="">
      <xdr:nvSpPr>
        <xdr:cNvPr id="1025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44</xdr:row>
      <xdr:rowOff>76200</xdr:rowOff>
    </xdr:to>
    <xdr:sp macro="" textlink="">
      <xdr:nvSpPr>
        <xdr:cNvPr id="3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nl-NL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44</xdr:row>
      <xdr:rowOff>76200</xdr:rowOff>
    </xdr:to>
    <xdr:sp macro="" textlink="">
      <xdr:nvSpPr>
        <xdr:cNvPr id="4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nl-NL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44</xdr:row>
      <xdr:rowOff>76200</xdr:rowOff>
    </xdr:to>
    <xdr:sp macro="" textlink="">
      <xdr:nvSpPr>
        <xdr:cNvPr id="5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nl-NL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10</xdr:row>
      <xdr:rowOff>0</xdr:rowOff>
    </xdr:from>
    <xdr:to>
      <xdr:col>10</xdr:col>
      <xdr:colOff>771525</xdr:colOff>
      <xdr:row>10</xdr:row>
      <xdr:rowOff>609600</xdr:rowOff>
    </xdr:to>
    <xdr:pic>
      <xdr:nvPicPr>
        <xdr:cNvPr id="2" name="image0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11</xdr:row>
      <xdr:rowOff>0</xdr:rowOff>
    </xdr:from>
    <xdr:to>
      <xdr:col>10</xdr:col>
      <xdr:colOff>771525</xdr:colOff>
      <xdr:row>11</xdr:row>
      <xdr:rowOff>609600</xdr:rowOff>
    </xdr:to>
    <xdr:pic>
      <xdr:nvPicPr>
        <xdr:cNvPr id="3" name="image10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12</xdr:row>
      <xdr:rowOff>0</xdr:rowOff>
    </xdr:from>
    <xdr:to>
      <xdr:col>10</xdr:col>
      <xdr:colOff>771525</xdr:colOff>
      <xdr:row>12</xdr:row>
      <xdr:rowOff>609600</xdr:rowOff>
    </xdr:to>
    <xdr:pic>
      <xdr:nvPicPr>
        <xdr:cNvPr id="4" name="image0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13</xdr:row>
      <xdr:rowOff>0</xdr:rowOff>
    </xdr:from>
    <xdr:to>
      <xdr:col>10</xdr:col>
      <xdr:colOff>771525</xdr:colOff>
      <xdr:row>13</xdr:row>
      <xdr:rowOff>609600</xdr:rowOff>
    </xdr:to>
    <xdr:pic>
      <xdr:nvPicPr>
        <xdr:cNvPr id="5" name="image07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14</xdr:row>
      <xdr:rowOff>0</xdr:rowOff>
    </xdr:from>
    <xdr:to>
      <xdr:col>10</xdr:col>
      <xdr:colOff>771525</xdr:colOff>
      <xdr:row>14</xdr:row>
      <xdr:rowOff>609600</xdr:rowOff>
    </xdr:to>
    <xdr:pic>
      <xdr:nvPicPr>
        <xdr:cNvPr id="6" name="image02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15</xdr:row>
      <xdr:rowOff>0</xdr:rowOff>
    </xdr:from>
    <xdr:to>
      <xdr:col>10</xdr:col>
      <xdr:colOff>771525</xdr:colOff>
      <xdr:row>15</xdr:row>
      <xdr:rowOff>609600</xdr:rowOff>
    </xdr:to>
    <xdr:pic>
      <xdr:nvPicPr>
        <xdr:cNvPr id="7" name="image04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16</xdr:row>
      <xdr:rowOff>0</xdr:rowOff>
    </xdr:from>
    <xdr:to>
      <xdr:col>10</xdr:col>
      <xdr:colOff>771525</xdr:colOff>
      <xdr:row>16</xdr:row>
      <xdr:rowOff>609600</xdr:rowOff>
    </xdr:to>
    <xdr:pic>
      <xdr:nvPicPr>
        <xdr:cNvPr id="8" name="image05.pn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17</xdr:row>
      <xdr:rowOff>0</xdr:rowOff>
    </xdr:from>
    <xdr:to>
      <xdr:col>10</xdr:col>
      <xdr:colOff>771525</xdr:colOff>
      <xdr:row>17</xdr:row>
      <xdr:rowOff>609600</xdr:rowOff>
    </xdr:to>
    <xdr:pic>
      <xdr:nvPicPr>
        <xdr:cNvPr id="9" name="image08.png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18</xdr:row>
      <xdr:rowOff>0</xdr:rowOff>
    </xdr:from>
    <xdr:to>
      <xdr:col>10</xdr:col>
      <xdr:colOff>771525</xdr:colOff>
      <xdr:row>18</xdr:row>
      <xdr:rowOff>609600</xdr:rowOff>
    </xdr:to>
    <xdr:pic>
      <xdr:nvPicPr>
        <xdr:cNvPr id="10" name="image06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19</xdr:row>
      <xdr:rowOff>0</xdr:rowOff>
    </xdr:from>
    <xdr:to>
      <xdr:col>10</xdr:col>
      <xdr:colOff>771525</xdr:colOff>
      <xdr:row>19</xdr:row>
      <xdr:rowOff>609600</xdr:rowOff>
    </xdr:to>
    <xdr:pic>
      <xdr:nvPicPr>
        <xdr:cNvPr id="11" name="image09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20</xdr:row>
      <xdr:rowOff>0</xdr:rowOff>
    </xdr:from>
    <xdr:to>
      <xdr:col>10</xdr:col>
      <xdr:colOff>771525</xdr:colOff>
      <xdr:row>20</xdr:row>
      <xdr:rowOff>609600</xdr:rowOff>
    </xdr:to>
    <xdr:pic>
      <xdr:nvPicPr>
        <xdr:cNvPr id="12" name="image16.png"/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21</xdr:row>
      <xdr:rowOff>0</xdr:rowOff>
    </xdr:from>
    <xdr:to>
      <xdr:col>10</xdr:col>
      <xdr:colOff>771525</xdr:colOff>
      <xdr:row>21</xdr:row>
      <xdr:rowOff>609600</xdr:rowOff>
    </xdr:to>
    <xdr:pic>
      <xdr:nvPicPr>
        <xdr:cNvPr id="13" name="image19.png"/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22</xdr:row>
      <xdr:rowOff>0</xdr:rowOff>
    </xdr:from>
    <xdr:to>
      <xdr:col>10</xdr:col>
      <xdr:colOff>771525</xdr:colOff>
      <xdr:row>22</xdr:row>
      <xdr:rowOff>609600</xdr:rowOff>
    </xdr:to>
    <xdr:pic>
      <xdr:nvPicPr>
        <xdr:cNvPr id="14" name="image12.png"/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23</xdr:row>
      <xdr:rowOff>0</xdr:rowOff>
    </xdr:from>
    <xdr:to>
      <xdr:col>10</xdr:col>
      <xdr:colOff>771525</xdr:colOff>
      <xdr:row>23</xdr:row>
      <xdr:rowOff>609600</xdr:rowOff>
    </xdr:to>
    <xdr:pic>
      <xdr:nvPicPr>
        <xdr:cNvPr id="15" name="image13.png"/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27</xdr:row>
      <xdr:rowOff>0</xdr:rowOff>
    </xdr:from>
    <xdr:to>
      <xdr:col>10</xdr:col>
      <xdr:colOff>771525</xdr:colOff>
      <xdr:row>27</xdr:row>
      <xdr:rowOff>609600</xdr:rowOff>
    </xdr:to>
    <xdr:pic>
      <xdr:nvPicPr>
        <xdr:cNvPr id="16" name="image11.png"/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29</xdr:row>
      <xdr:rowOff>0</xdr:rowOff>
    </xdr:from>
    <xdr:to>
      <xdr:col>10</xdr:col>
      <xdr:colOff>771525</xdr:colOff>
      <xdr:row>29</xdr:row>
      <xdr:rowOff>609600</xdr:rowOff>
    </xdr:to>
    <xdr:pic>
      <xdr:nvPicPr>
        <xdr:cNvPr id="17" name="image20.png"/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28</xdr:row>
      <xdr:rowOff>9525</xdr:rowOff>
    </xdr:from>
    <xdr:to>
      <xdr:col>10</xdr:col>
      <xdr:colOff>771525</xdr:colOff>
      <xdr:row>29</xdr:row>
      <xdr:rowOff>0</xdr:rowOff>
    </xdr:to>
    <xdr:pic>
      <xdr:nvPicPr>
        <xdr:cNvPr id="18" name="image17.png"/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609600" cy="61912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26</xdr:row>
      <xdr:rowOff>0</xdr:rowOff>
    </xdr:from>
    <xdr:to>
      <xdr:col>10</xdr:col>
      <xdr:colOff>762000</xdr:colOff>
      <xdr:row>26</xdr:row>
      <xdr:rowOff>609600</xdr:rowOff>
    </xdr:to>
    <xdr:pic>
      <xdr:nvPicPr>
        <xdr:cNvPr id="19" name="image14.png"/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25</xdr:row>
      <xdr:rowOff>0</xdr:rowOff>
    </xdr:from>
    <xdr:to>
      <xdr:col>10</xdr:col>
      <xdr:colOff>762000</xdr:colOff>
      <xdr:row>25</xdr:row>
      <xdr:rowOff>609600</xdr:rowOff>
    </xdr:to>
    <xdr:pic>
      <xdr:nvPicPr>
        <xdr:cNvPr id="20" name="image18.png"/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171450</xdr:colOff>
      <xdr:row>24</xdr:row>
      <xdr:rowOff>0</xdr:rowOff>
    </xdr:from>
    <xdr:to>
      <xdr:col>10</xdr:col>
      <xdr:colOff>781050</xdr:colOff>
      <xdr:row>24</xdr:row>
      <xdr:rowOff>609600</xdr:rowOff>
    </xdr:to>
    <xdr:pic>
      <xdr:nvPicPr>
        <xdr:cNvPr id="21" name="image15.png"/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314325</xdr:colOff>
      <xdr:row>0</xdr:row>
      <xdr:rowOff>152400</xdr:rowOff>
    </xdr:from>
    <xdr:to>
      <xdr:col>8</xdr:col>
      <xdr:colOff>714375</xdr:colOff>
      <xdr:row>8</xdr:row>
      <xdr:rowOff>66675</xdr:rowOff>
    </xdr:to>
    <xdr:pic>
      <xdr:nvPicPr>
        <xdr:cNvPr id="22" name="image21.png"/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2657475" cy="14763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051" name="Rectangle 3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3" name="Rectangle 3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nl-NL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4" name="Rectangle 3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nl-NL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5" name="Rectangle 3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nl-NL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2"/>
  <sheetViews>
    <sheetView showGridLines="0" tabSelected="1" topLeftCell="A18" workbookViewId="0">
      <selection activeCell="E26" sqref="E26"/>
    </sheetView>
  </sheetViews>
  <sheetFormatPr baseColWidth="10" defaultColWidth="15.1640625" defaultRowHeight="15" customHeight="1" x14ac:dyDescent="0.15"/>
  <cols>
    <col min="1" max="1" width="8" customWidth="1"/>
    <col min="2" max="2" width="24" customWidth="1"/>
    <col min="3" max="3" width="19.33203125" customWidth="1"/>
    <col min="4" max="4" width="8.6640625" customWidth="1"/>
    <col min="5" max="5" width="8.1640625" customWidth="1"/>
    <col min="6" max="6" width="34.33203125" customWidth="1"/>
    <col min="7" max="7" width="24.6640625" customWidth="1"/>
    <col min="8" max="8" width="6.33203125" customWidth="1"/>
    <col min="9" max="10" width="8.6640625" customWidth="1"/>
    <col min="11" max="11" width="8.33203125" customWidth="1"/>
    <col min="12" max="12" width="22.6640625" customWidth="1"/>
    <col min="13" max="13" width="10.1640625" customWidth="1"/>
    <col min="14" max="14" width="14.33203125" customWidth="1"/>
    <col min="15" max="26" width="8.83203125" customWidth="1"/>
  </cols>
  <sheetData>
    <row r="1" spans="1:26" ht="13.5" customHeight="1" x14ac:dyDescent="0.15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2">
      <c r="A2" s="1"/>
      <c r="B2" s="3" t="s">
        <v>0</v>
      </c>
      <c r="C2" s="2" t="s">
        <v>71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2">
      <c r="A3" s="1"/>
      <c r="B3" s="3" t="s">
        <v>1</v>
      </c>
      <c r="C3" s="2" t="s">
        <v>72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 x14ac:dyDescent="0.2">
      <c r="A4" s="1"/>
      <c r="B4" s="3" t="s">
        <v>2</v>
      </c>
      <c r="C4" s="2" t="s">
        <v>73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 x14ac:dyDescent="0.2">
      <c r="A5" s="2"/>
      <c r="B5" s="3" t="s">
        <v>3</v>
      </c>
      <c r="C5" s="4" t="s">
        <v>80</v>
      </c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x14ac:dyDescent="0.2">
      <c r="A6" s="2"/>
      <c r="B6" s="3" t="s">
        <v>4</v>
      </c>
      <c r="C6" s="6"/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2">
      <c r="A7" s="2"/>
      <c r="B7" s="3" t="s">
        <v>5</v>
      </c>
      <c r="C7" s="8"/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2">
      <c r="A8" s="2"/>
      <c r="B8" s="3" t="s">
        <v>6</v>
      </c>
      <c r="C8" s="10">
        <f>BillOfMaterials!$E$28</f>
        <v>14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 x14ac:dyDescent="0.2">
      <c r="A9" s="2"/>
      <c r="B9" s="3" t="s">
        <v>7</v>
      </c>
      <c r="C9" s="64">
        <f>BillOfMaterials!$J$28</f>
        <v>276.10999999999996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15">
      <c r="A10" s="2"/>
      <c r="B10" s="12"/>
      <c r="C10" s="13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15">
      <c r="A11" s="2"/>
      <c r="B11" s="12"/>
      <c r="C11" s="13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15">
      <c r="A12" s="2"/>
      <c r="B12" s="12"/>
      <c r="C12" s="13"/>
      <c r="D12" s="2"/>
      <c r="E12" s="9"/>
      <c r="F12" s="9"/>
      <c r="G12" s="14" t="s">
        <v>8</v>
      </c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15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 x14ac:dyDescent="0.15">
      <c r="A14" s="15" t="s">
        <v>9</v>
      </c>
      <c r="B14" s="15" t="s">
        <v>10</v>
      </c>
      <c r="C14" s="15" t="s">
        <v>11</v>
      </c>
      <c r="D14" s="16" t="s">
        <v>12</v>
      </c>
      <c r="E14" s="17" t="s">
        <v>13</v>
      </c>
      <c r="F14" s="17" t="s">
        <v>14</v>
      </c>
      <c r="G14" s="17" t="s">
        <v>15</v>
      </c>
      <c r="H14" s="17" t="s">
        <v>16</v>
      </c>
      <c r="I14" s="17" t="s">
        <v>17</v>
      </c>
      <c r="J14" s="17" t="s">
        <v>18</v>
      </c>
      <c r="K14" s="18" t="s">
        <v>19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 x14ac:dyDescent="0.15">
      <c r="A15" s="19">
        <v>1</v>
      </c>
      <c r="B15" s="20" t="s">
        <v>74</v>
      </c>
      <c r="C15" s="20"/>
      <c r="D15" s="20"/>
      <c r="E15" s="21">
        <v>1</v>
      </c>
      <c r="F15" s="21" t="s">
        <v>82</v>
      </c>
      <c r="G15" s="21" t="s">
        <v>75</v>
      </c>
      <c r="H15" s="21" t="s">
        <v>78</v>
      </c>
      <c r="I15" s="22">
        <v>39.950000000000003</v>
      </c>
      <c r="J15" s="61">
        <f>BillOfMaterials!$E15*BillOfMaterials!$I15</f>
        <v>39.950000000000003</v>
      </c>
      <c r="K15" s="6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 x14ac:dyDescent="0.15">
      <c r="A16" s="25">
        <v>2</v>
      </c>
      <c r="B16" s="26" t="s">
        <v>83</v>
      </c>
      <c r="C16" s="26"/>
      <c r="D16" s="26"/>
      <c r="E16" s="27">
        <v>1</v>
      </c>
      <c r="F16" s="27" t="s">
        <v>82</v>
      </c>
      <c r="G16" s="27"/>
      <c r="H16" s="27" t="s">
        <v>78</v>
      </c>
      <c r="I16" s="28">
        <v>23.95</v>
      </c>
      <c r="J16" s="61">
        <f>BillOfMaterials!$E16*BillOfMaterials!$I16</f>
        <v>23.95</v>
      </c>
      <c r="K16" s="6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 x14ac:dyDescent="0.15">
      <c r="A17" s="19">
        <v>3</v>
      </c>
      <c r="B17" s="20" t="s">
        <v>84</v>
      </c>
      <c r="C17" s="20"/>
      <c r="D17" s="20"/>
      <c r="E17" s="21">
        <v>1</v>
      </c>
      <c r="F17" s="21" t="s">
        <v>82</v>
      </c>
      <c r="G17" s="21"/>
      <c r="H17" s="21" t="s">
        <v>78</v>
      </c>
      <c r="I17" s="22">
        <v>9.9499999999999993</v>
      </c>
      <c r="J17" s="61">
        <f>BillOfMaterials!$E17*BillOfMaterials!$I17</f>
        <v>9.9499999999999993</v>
      </c>
      <c r="K17" s="6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 x14ac:dyDescent="0.15">
      <c r="A18" s="25">
        <v>4</v>
      </c>
      <c r="B18" s="26" t="s">
        <v>81</v>
      </c>
      <c r="C18" s="26"/>
      <c r="D18" s="26"/>
      <c r="E18" s="27">
        <v>1</v>
      </c>
      <c r="F18" s="27" t="s">
        <v>82</v>
      </c>
      <c r="G18" s="27"/>
      <c r="H18" s="27" t="s">
        <v>78</v>
      </c>
      <c r="I18" s="28">
        <v>49.95</v>
      </c>
      <c r="J18" s="61">
        <f>BillOfMaterials!$E18*BillOfMaterials!$I18</f>
        <v>49.95</v>
      </c>
      <c r="K18" s="6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 x14ac:dyDescent="0.15">
      <c r="A19" s="19">
        <v>5</v>
      </c>
      <c r="B19" s="20" t="s">
        <v>77</v>
      </c>
      <c r="C19" s="20"/>
      <c r="D19" s="20"/>
      <c r="E19" s="21">
        <v>1</v>
      </c>
      <c r="F19" s="21" t="s">
        <v>75</v>
      </c>
      <c r="G19" s="21"/>
      <c r="H19" s="21" t="s">
        <v>78</v>
      </c>
      <c r="I19" s="22">
        <v>8.91</v>
      </c>
      <c r="J19" s="61">
        <f>BillOfMaterials!$E19*BillOfMaterials!$I19</f>
        <v>8.91</v>
      </c>
      <c r="K19" s="6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 x14ac:dyDescent="0.15">
      <c r="A20" s="25">
        <v>6</v>
      </c>
      <c r="B20" s="26" t="s">
        <v>85</v>
      </c>
      <c r="C20" s="26"/>
      <c r="D20" s="26"/>
      <c r="E20" s="27">
        <v>1</v>
      </c>
      <c r="F20" s="27" t="s">
        <v>75</v>
      </c>
      <c r="G20" s="27"/>
      <c r="H20" s="27" t="s">
        <v>78</v>
      </c>
      <c r="I20" s="28">
        <v>16.899999999999999</v>
      </c>
      <c r="J20" s="61">
        <f>BillOfMaterials!$E20*BillOfMaterials!$I20</f>
        <v>16.899999999999999</v>
      </c>
      <c r="K20" s="6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 x14ac:dyDescent="0.15">
      <c r="A21" s="19">
        <v>7</v>
      </c>
      <c r="B21" s="20" t="s">
        <v>86</v>
      </c>
      <c r="C21" s="20"/>
      <c r="D21" s="20"/>
      <c r="E21" s="21">
        <v>1</v>
      </c>
      <c r="F21" s="21" t="s">
        <v>75</v>
      </c>
      <c r="G21" s="21"/>
      <c r="H21" s="21" t="s">
        <v>78</v>
      </c>
      <c r="I21" s="22">
        <v>2.73</v>
      </c>
      <c r="J21" s="61">
        <f>BillOfMaterials!$E21*BillOfMaterials!$I21</f>
        <v>2.73</v>
      </c>
      <c r="K21" s="6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 x14ac:dyDescent="0.15">
      <c r="A22" s="25">
        <v>8</v>
      </c>
      <c r="B22" s="26" t="s">
        <v>87</v>
      </c>
      <c r="C22" s="26"/>
      <c r="D22" s="26"/>
      <c r="E22" s="27">
        <v>1</v>
      </c>
      <c r="F22" s="27" t="s">
        <v>75</v>
      </c>
      <c r="G22" s="27"/>
      <c r="H22" s="27" t="s">
        <v>78</v>
      </c>
      <c r="I22" s="28">
        <v>1.97</v>
      </c>
      <c r="J22" s="61">
        <f>BillOfMaterials!$E22*BillOfMaterials!$I22</f>
        <v>1.97</v>
      </c>
      <c r="K22" s="6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 x14ac:dyDescent="0.15">
      <c r="A23" s="19">
        <v>9</v>
      </c>
      <c r="B23" s="20" t="s">
        <v>79</v>
      </c>
      <c r="C23" s="20"/>
      <c r="D23" s="20"/>
      <c r="E23" s="21">
        <v>1</v>
      </c>
      <c r="F23" s="21" t="s">
        <v>76</v>
      </c>
      <c r="G23" s="21"/>
      <c r="H23" s="21" t="s">
        <v>78</v>
      </c>
      <c r="I23" s="22">
        <v>1.5</v>
      </c>
      <c r="J23" s="61">
        <f>BillOfMaterials!$E23*BillOfMaterials!$I23</f>
        <v>1.5</v>
      </c>
      <c r="K23" s="6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 x14ac:dyDescent="0.15">
      <c r="A24" s="25">
        <v>10</v>
      </c>
      <c r="B24" s="26" t="s">
        <v>88</v>
      </c>
      <c r="C24" s="26"/>
      <c r="D24" s="26"/>
      <c r="E24" s="27">
        <v>1</v>
      </c>
      <c r="F24" s="27" t="s">
        <v>89</v>
      </c>
      <c r="G24" s="27"/>
      <c r="H24" s="27" t="s">
        <v>78</v>
      </c>
      <c r="I24" s="28">
        <v>16.5</v>
      </c>
      <c r="J24" s="61">
        <f>BillOfMaterials!$E24*BillOfMaterials!$I24</f>
        <v>16.5</v>
      </c>
      <c r="K24" s="6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 x14ac:dyDescent="0.15">
      <c r="A25" s="19">
        <v>11</v>
      </c>
      <c r="B25" s="19" t="s">
        <v>91</v>
      </c>
      <c r="C25" s="19"/>
      <c r="D25" s="19"/>
      <c r="E25" s="21">
        <v>1</v>
      </c>
      <c r="F25" s="21" t="s">
        <v>89</v>
      </c>
      <c r="G25" s="19"/>
      <c r="H25" s="21" t="s">
        <v>78</v>
      </c>
      <c r="I25" s="22">
        <v>33.950000000000003</v>
      </c>
      <c r="J25" s="61">
        <f>BillOfMaterials!$E25*BillOfMaterials!$I25</f>
        <v>33.950000000000003</v>
      </c>
      <c r="K25" s="6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 x14ac:dyDescent="0.15">
      <c r="A26" s="25">
        <v>12</v>
      </c>
      <c r="B26" s="26" t="s">
        <v>92</v>
      </c>
      <c r="C26" s="26"/>
      <c r="D26" s="26"/>
      <c r="E26" s="27">
        <v>1</v>
      </c>
      <c r="F26" s="27" t="s">
        <v>89</v>
      </c>
      <c r="G26" s="27"/>
      <c r="H26" s="27" t="s">
        <v>78</v>
      </c>
      <c r="I26" s="28">
        <v>15.95</v>
      </c>
      <c r="J26" s="61">
        <f>BillOfMaterials!$E26*BillOfMaterials!$I26</f>
        <v>15.95</v>
      </c>
      <c r="K26" s="6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 x14ac:dyDescent="0.15">
      <c r="A27" s="19">
        <v>13</v>
      </c>
      <c r="B27" s="20" t="s">
        <v>90</v>
      </c>
      <c r="C27" s="20"/>
      <c r="D27" s="20"/>
      <c r="E27" s="21">
        <v>2</v>
      </c>
      <c r="F27" s="21" t="s">
        <v>82</v>
      </c>
      <c r="G27" s="21"/>
      <c r="H27" s="21" t="s">
        <v>78</v>
      </c>
      <c r="I27" s="22">
        <v>26.95</v>
      </c>
      <c r="J27" s="61">
        <f>BillOfMaterials!$E27*BillOfMaterials!$I27</f>
        <v>53.9</v>
      </c>
      <c r="K27" s="6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15">
      <c r="A28" s="29"/>
      <c r="B28" s="29" t="s">
        <v>20</v>
      </c>
      <c r="C28" s="29"/>
      <c r="D28" s="29"/>
      <c r="E28" s="30">
        <f>SUBTOTAL(109,BillOfMaterials!$E$15:$E$27)</f>
        <v>14</v>
      </c>
      <c r="F28" s="30"/>
      <c r="G28" s="30"/>
      <c r="H28" s="30"/>
      <c r="I28" s="31"/>
      <c r="J28" s="63">
        <f>SUBTOTAL(109,BillOfMaterials!$J$15:$J$27)</f>
        <v>276.10999999999996</v>
      </c>
      <c r="K28" s="6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15">
      <c r="A29" s="1"/>
      <c r="B29" s="2"/>
      <c r="C29" s="2"/>
      <c r="D29" s="2"/>
      <c r="E29" s="2"/>
      <c r="F29" s="2"/>
      <c r="G29" s="2"/>
      <c r="H29" s="1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15">
      <c r="A30" s="1"/>
      <c r="B30" s="2"/>
      <c r="C30" s="2"/>
      <c r="D30" s="2"/>
      <c r="E30" s="2"/>
      <c r="F30" s="2"/>
      <c r="G30" s="2"/>
      <c r="H30" s="1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15">
      <c r="A31" s="1"/>
      <c r="B31" s="2"/>
      <c r="C31" s="2"/>
      <c r="D31" s="2"/>
      <c r="E31" s="2"/>
      <c r="F31" s="2"/>
      <c r="G31" s="2"/>
      <c r="H31" s="1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15">
      <c r="A32" s="1"/>
      <c r="B32" s="2"/>
      <c r="C32" s="2"/>
      <c r="D32" s="2"/>
      <c r="E32" s="1"/>
      <c r="F32" s="1"/>
      <c r="G32" s="1"/>
      <c r="H32" s="1"/>
      <c r="I32" s="1"/>
      <c r="J32" s="2"/>
      <c r="K32" s="2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15">
      <c r="A33" s="1"/>
      <c r="B33" s="2"/>
      <c r="C33" s="2"/>
      <c r="D33" s="2"/>
      <c r="E33" s="1"/>
      <c r="F33" s="1"/>
      <c r="G33" s="1"/>
      <c r="H33" s="1"/>
      <c r="I33" s="1"/>
      <c r="J33" s="2"/>
      <c r="K33" s="2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15">
      <c r="A34" s="1"/>
      <c r="B34" s="2"/>
      <c r="C34" s="2"/>
      <c r="D34" s="2"/>
      <c r="E34" s="1"/>
      <c r="F34" s="1"/>
      <c r="G34" s="1"/>
      <c r="H34" s="1"/>
      <c r="I34" s="1"/>
      <c r="J34" s="2"/>
      <c r="K34" s="2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15">
      <c r="A35" s="1"/>
      <c r="B35" s="2"/>
      <c r="C35" s="2"/>
      <c r="D35" s="2"/>
      <c r="E35" s="1"/>
      <c r="F35" s="1"/>
      <c r="G35" s="1"/>
      <c r="H35" s="1"/>
      <c r="I35" s="1"/>
      <c r="J35" s="2"/>
      <c r="K35" s="2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15">
      <c r="A36" s="1"/>
      <c r="B36" s="2"/>
      <c r="C36" s="2"/>
      <c r="D36" s="2"/>
      <c r="E36" s="1"/>
      <c r="F36" s="1"/>
      <c r="G36" s="1"/>
      <c r="H36" s="1"/>
      <c r="I36" s="1"/>
      <c r="J36" s="2"/>
      <c r="K36" s="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15">
      <c r="A37" s="1"/>
      <c r="B37" s="2"/>
      <c r="C37" s="2"/>
      <c r="D37" s="2"/>
      <c r="E37" s="1"/>
      <c r="F37" s="1"/>
      <c r="G37" s="1"/>
      <c r="H37" s="1"/>
      <c r="I37" s="1"/>
      <c r="J37" s="2"/>
      <c r="K37" s="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15">
      <c r="A38" s="1"/>
      <c r="B38" s="2"/>
      <c r="C38" s="2"/>
      <c r="D38" s="2"/>
      <c r="E38" s="1"/>
      <c r="F38" s="1"/>
      <c r="G38" s="1"/>
      <c r="H38" s="1"/>
      <c r="I38" s="1"/>
      <c r="J38" s="2"/>
      <c r="K38" s="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15">
      <c r="A39" s="1"/>
      <c r="B39" s="2"/>
      <c r="C39" s="2"/>
      <c r="D39" s="2"/>
      <c r="E39" s="1"/>
      <c r="F39" s="1"/>
      <c r="G39" s="1"/>
      <c r="H39" s="1"/>
      <c r="I39" s="1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15">
      <c r="A40" s="1"/>
      <c r="B40" s="2"/>
      <c r="C40" s="2"/>
      <c r="D40" s="2"/>
      <c r="E40" s="1"/>
      <c r="F40" s="1"/>
      <c r="G40" s="1"/>
      <c r="H40" s="1"/>
      <c r="I40" s="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15">
      <c r="A41" s="1"/>
      <c r="B41" s="2"/>
      <c r="C41" s="2"/>
      <c r="D41" s="2"/>
      <c r="E41" s="1"/>
      <c r="F41" s="1"/>
      <c r="G41" s="1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15">
      <c r="A42" s="1"/>
      <c r="B42" s="2"/>
      <c r="C42" s="2"/>
      <c r="D42" s="2"/>
      <c r="E42" s="1"/>
      <c r="F42" s="1"/>
      <c r="G42" s="1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15">
      <c r="A43" s="1"/>
      <c r="B43" s="2"/>
      <c r="C43" s="2"/>
      <c r="D43" s="2"/>
      <c r="E43" s="1"/>
      <c r="F43" s="1"/>
      <c r="G43" s="1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15">
      <c r="A44" s="1"/>
      <c r="B44" s="2"/>
      <c r="C44" s="2"/>
      <c r="D44" s="2"/>
      <c r="E44" s="1"/>
      <c r="F44" s="1"/>
      <c r="G44" s="1"/>
      <c r="H44" s="1"/>
      <c r="I44" s="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15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15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15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15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15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15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15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15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15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15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15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15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15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15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15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15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15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15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15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15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15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15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15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15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15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15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15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15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15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15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15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15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15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15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15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15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15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15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15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15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15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15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15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15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15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15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15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15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15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15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15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15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15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15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15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15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15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15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15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15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15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15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15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15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15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15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15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15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15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15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15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15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15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15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15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15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15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15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15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15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15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15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15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15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15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15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15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15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15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15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15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15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15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15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15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15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15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15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15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15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15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15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15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15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15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15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15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15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15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15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15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15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15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15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15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15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15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15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15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15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15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15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15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15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15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15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15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15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15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15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15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15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15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15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15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15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15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15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15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15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15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15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15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15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15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15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15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15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15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15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15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15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15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15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15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15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15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15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15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15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15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15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15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15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15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15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15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15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15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15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15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15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15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15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15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15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15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15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15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15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15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15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15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15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15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15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15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15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15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15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15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15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15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15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15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15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15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15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15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15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15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15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15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15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15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15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15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15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15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15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15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15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15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15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15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15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15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15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15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15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15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15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15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15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15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15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15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15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15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15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15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15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15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15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15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15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15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15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15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15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15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15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15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15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15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15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15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15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15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15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15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15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15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15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15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15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15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15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15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15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15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15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15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15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15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15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15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15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15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15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15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15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15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15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15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15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15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15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15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15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15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15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15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15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15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15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15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15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15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15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15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15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15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15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15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15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15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15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15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15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15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15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15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15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15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15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15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15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15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15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15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15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15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15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15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15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15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15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15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15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15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15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15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15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15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15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15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15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15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15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15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15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15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15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15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15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15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15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15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15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15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15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15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15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15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15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15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15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15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15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15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15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15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15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15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15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15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15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15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15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15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15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15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15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15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15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15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15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15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15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15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15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15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15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15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15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15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15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15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15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15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15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15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15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15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15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15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15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15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15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15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15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15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15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15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15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15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15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15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15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15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15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15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15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15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15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15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15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15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15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15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15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15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15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15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15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15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15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15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15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15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15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15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15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15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15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15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15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15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15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15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15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15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15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15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15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15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15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15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15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15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15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15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15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15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15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15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15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15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15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15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15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15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15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15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15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15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15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15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15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15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15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15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15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15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15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15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15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15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15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15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15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15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15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15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15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15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15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15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15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15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15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15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15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15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15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15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15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15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15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15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15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15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15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15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15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15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15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15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15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15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15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15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15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15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15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15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15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15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15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15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15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15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15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15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15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15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15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15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15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15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15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15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15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15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15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15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15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15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15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15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15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15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15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15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15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15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15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15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15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15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15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15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15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15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15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15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15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15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15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15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15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15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15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15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15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15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15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15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15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15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15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15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15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15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15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15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15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15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15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15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15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15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15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15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15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15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15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15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15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15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15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15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15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15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15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15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15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15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15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15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15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15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15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15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15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15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15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15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15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15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15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15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15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15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15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15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15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15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15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15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15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15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15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15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15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15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15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15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15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15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15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15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15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15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15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15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15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15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15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15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15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15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15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15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15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15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15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15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15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15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15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15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15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15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15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15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15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15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15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15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15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15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15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15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15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15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15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15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15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15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15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15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15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15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15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15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15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15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15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15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15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15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15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15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15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15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15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15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15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15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15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15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15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15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15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15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15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15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15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15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15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15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15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15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15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15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15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15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15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15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15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15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15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15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15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15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15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15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15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15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15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15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15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15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15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15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15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15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15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15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15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15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15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15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15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15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15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15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15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15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15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15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15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15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15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15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15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15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15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15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15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15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15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15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15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15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15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15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15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15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15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15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15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15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15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15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15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15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15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15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15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15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15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15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15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15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15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15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15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15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15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15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15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15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15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15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15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15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15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15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15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15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15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15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15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15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15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15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15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15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15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15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15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15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15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15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15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15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15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15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15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15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15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15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15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15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15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15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15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15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15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15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15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15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15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15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15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15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15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15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15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15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15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15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15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15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15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15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15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15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15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15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15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15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15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15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15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15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15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15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15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15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15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15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15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15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15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15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15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15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15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15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15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15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15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15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15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15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15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15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15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15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15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15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15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15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15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15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15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15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15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15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15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15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15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15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15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15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15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15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15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15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15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15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15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15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15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15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15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15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15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15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15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15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15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15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15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15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15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15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15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15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15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15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15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15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15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15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15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15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15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15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15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15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15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15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15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15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15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15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15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15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15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15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15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15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15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15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15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15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15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15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15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15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15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15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15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15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15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15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15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15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15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15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15">
      <c r="A990" s="1"/>
      <c r="B990" s="2"/>
      <c r="C990" s="2"/>
      <c r="D990" s="2"/>
      <c r="E990" s="1"/>
      <c r="F990" s="1"/>
      <c r="G990" s="1"/>
      <c r="H990" s="1"/>
      <c r="I990" s="1"/>
      <c r="J990" s="2"/>
      <c r="K990" s="2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15">
      <c r="A991" s="1"/>
      <c r="B991" s="2"/>
      <c r="C991" s="2"/>
      <c r="D991" s="2"/>
      <c r="E991" s="1"/>
      <c r="F991" s="1"/>
      <c r="G991" s="1"/>
      <c r="H991" s="1"/>
      <c r="I991" s="1"/>
      <c r="J991" s="2"/>
      <c r="K991" s="2"/>
      <c r="L991" s="1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15">
      <c r="A992" s="1"/>
      <c r="B992" s="2"/>
      <c r="C992" s="2"/>
      <c r="D992" s="2"/>
      <c r="E992" s="1"/>
      <c r="F992" s="1"/>
      <c r="G992" s="1"/>
      <c r="H992" s="1"/>
      <c r="I992" s="1"/>
      <c r="J992" s="2"/>
      <c r="K992" s="2"/>
      <c r="L992" s="1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baseColWidth="10" defaultColWidth="15.1640625" defaultRowHeight="15" customHeight="1" x14ac:dyDescent="0.15"/>
  <cols>
    <col min="1" max="1" width="11.83203125" customWidth="1"/>
    <col min="2" max="2" width="44.1640625" customWidth="1"/>
    <col min="3" max="3" width="20.6640625" customWidth="1"/>
    <col min="4" max="26" width="8.83203125" customWidth="1"/>
  </cols>
  <sheetData>
    <row r="1" spans="1:26" ht="21.75" customHeight="1" x14ac:dyDescent="0.2">
      <c r="A1" s="33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15">
      <c r="A2" s="34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15">
      <c r="A3" s="1"/>
      <c r="B3" s="12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15">
      <c r="A4" s="1"/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15">
      <c r="A6" s="35" t="s">
        <v>12</v>
      </c>
      <c r="B6" s="35" t="s">
        <v>23</v>
      </c>
      <c r="C6" s="35" t="s">
        <v>24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 x14ac:dyDescent="0.15">
      <c r="A7" s="36"/>
      <c r="B7" s="37"/>
      <c r="C7" s="3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 x14ac:dyDescent="0.15">
      <c r="A8" s="39"/>
      <c r="B8" s="40"/>
      <c r="C8" s="4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 x14ac:dyDescent="0.15">
      <c r="A9" s="42"/>
      <c r="B9" s="43"/>
      <c r="C9" s="4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 x14ac:dyDescent="0.15">
      <c r="A10" s="45"/>
      <c r="B10" s="46"/>
      <c r="C10" s="4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 x14ac:dyDescent="0.15">
      <c r="A11" s="42"/>
      <c r="B11" s="43"/>
      <c r="C11" s="4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 x14ac:dyDescent="0.15">
      <c r="A12" s="45"/>
      <c r="B12" s="46"/>
      <c r="C12" s="4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 x14ac:dyDescent="0.15">
      <c r="A13" s="42"/>
      <c r="B13" s="43"/>
      <c r="C13" s="4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 x14ac:dyDescent="0.15">
      <c r="A14" s="45"/>
      <c r="B14" s="46"/>
      <c r="C14" s="4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 x14ac:dyDescent="0.15">
      <c r="A15" s="42"/>
      <c r="B15" s="43"/>
      <c r="C15" s="4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 x14ac:dyDescent="0.15">
      <c r="A16" s="45"/>
      <c r="B16" s="46"/>
      <c r="C16" s="4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 x14ac:dyDescent="0.15">
      <c r="A17" s="42"/>
      <c r="B17" s="43"/>
      <c r="C17" s="4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 x14ac:dyDescent="0.15">
      <c r="A18" s="45"/>
      <c r="B18" s="46"/>
      <c r="C18" s="4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 x14ac:dyDescent="0.15">
      <c r="A19" s="42"/>
      <c r="B19" s="43"/>
      <c r="C19" s="4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 x14ac:dyDescent="0.15">
      <c r="A20" s="45"/>
      <c r="B20" s="46"/>
      <c r="C20" s="4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 x14ac:dyDescent="0.15">
      <c r="A21" s="42"/>
      <c r="B21" s="43"/>
      <c r="C21" s="4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 x14ac:dyDescent="0.15">
      <c r="A22" s="45"/>
      <c r="B22" s="46"/>
      <c r="C22" s="4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 x14ac:dyDescent="0.15">
      <c r="A23" s="42"/>
      <c r="B23" s="43"/>
      <c r="C23" s="4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 x14ac:dyDescent="0.15">
      <c r="A24" s="45"/>
      <c r="B24" s="46"/>
      <c r="C24" s="4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 x14ac:dyDescent="0.15">
      <c r="A25" s="42"/>
      <c r="B25" s="43"/>
      <c r="C25" s="4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 x14ac:dyDescent="0.15">
      <c r="A26" s="45"/>
      <c r="B26" s="46"/>
      <c r="C26" s="4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L11" sqref="L11"/>
    </sheetView>
  </sheetViews>
  <sheetFormatPr baseColWidth="10" defaultColWidth="15.1640625" defaultRowHeight="15" customHeight="1" x14ac:dyDescent="0.15"/>
  <cols>
    <col min="1" max="1" width="9.6640625" customWidth="1"/>
    <col min="2" max="3" width="7.5" customWidth="1"/>
    <col min="4" max="4" width="18.6640625" customWidth="1"/>
    <col min="5" max="5" width="14.6640625" customWidth="1"/>
    <col min="6" max="6" width="6.33203125" customWidth="1"/>
    <col min="7" max="9" width="11.6640625" customWidth="1"/>
    <col min="10" max="10" width="6.1640625" customWidth="1"/>
    <col min="11" max="11" width="11.83203125" customWidth="1"/>
    <col min="12" max="12" width="8.6640625" customWidth="1"/>
    <col min="13" max="14" width="8.33203125" customWidth="1"/>
    <col min="15" max="15" width="23.6640625" customWidth="1"/>
    <col min="16" max="16" width="13" customWidth="1"/>
    <col min="17" max="17" width="10.5" customWidth="1"/>
    <col min="18" max="18" width="9" customWidth="1"/>
    <col min="19" max="19" width="14.33203125" customWidth="1"/>
    <col min="20" max="26" width="8.83203125" customWidth="1"/>
  </cols>
  <sheetData>
    <row r="1" spans="1:26" ht="27" customHeight="1" x14ac:dyDescent="0.15">
      <c r="A1" s="48" t="s">
        <v>25</v>
      </c>
      <c r="B1" s="49"/>
      <c r="C1" s="49"/>
      <c r="D1" s="2"/>
      <c r="E1" s="49"/>
      <c r="F1" s="49"/>
      <c r="G1" s="49"/>
      <c r="H1" s="49"/>
      <c r="I1" s="49"/>
      <c r="J1" s="49"/>
      <c r="K1" s="49"/>
      <c r="L1" s="49"/>
      <c r="M1" s="49"/>
      <c r="N1" s="4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15">
      <c r="A2" s="50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15">
      <c r="A3" s="2"/>
      <c r="B3" s="2"/>
      <c r="C3" s="2"/>
      <c r="D3" s="51" t="s">
        <v>3</v>
      </c>
      <c r="E3" s="4" t="s">
        <v>27</v>
      </c>
      <c r="F3" s="2"/>
      <c r="G3" s="2"/>
      <c r="H3" s="2"/>
      <c r="I3" s="2"/>
      <c r="J3" s="2"/>
      <c r="K3" s="52" t="s">
        <v>28</v>
      </c>
      <c r="L3" s="2"/>
      <c r="M3" s="2"/>
      <c r="N3" s="2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15">
      <c r="A4" s="7"/>
      <c r="B4" s="2"/>
      <c r="C4" s="2"/>
      <c r="D4" s="53" t="s">
        <v>29</v>
      </c>
      <c r="E4" s="6" t="s">
        <v>30</v>
      </c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15">
      <c r="A5" s="7"/>
      <c r="B5" s="2"/>
      <c r="C5" s="2"/>
      <c r="D5" s="53" t="s">
        <v>4</v>
      </c>
      <c r="E5" s="6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15">
      <c r="A6" s="2"/>
      <c r="B6" s="2"/>
      <c r="C6" s="2"/>
      <c r="D6" s="53" t="s">
        <v>5</v>
      </c>
      <c r="E6" s="8"/>
      <c r="F6" s="9"/>
      <c r="G6" s="9"/>
      <c r="H6" s="9"/>
      <c r="I6" s="9"/>
      <c r="J6" s="9"/>
      <c r="K6" s="2"/>
      <c r="L6" s="9"/>
      <c r="M6" s="9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15">
      <c r="A7" s="2"/>
      <c r="B7" s="2"/>
      <c r="C7" s="2"/>
      <c r="D7" s="53" t="s">
        <v>31</v>
      </c>
      <c r="E7" s="10">
        <f>Example!$F$31</f>
        <v>46</v>
      </c>
      <c r="F7" s="9"/>
      <c r="G7" s="9"/>
      <c r="H7" s="9"/>
      <c r="I7" s="9"/>
      <c r="J7" s="9"/>
      <c r="K7" s="2"/>
      <c r="L7" s="9"/>
      <c r="M7" s="9"/>
      <c r="N7" s="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15">
      <c r="A8" s="2"/>
      <c r="B8" s="2"/>
      <c r="C8" s="2"/>
      <c r="D8" s="54" t="s">
        <v>7</v>
      </c>
      <c r="E8" s="11">
        <f>Example!$M$31</f>
        <v>5.8500000000000014</v>
      </c>
      <c r="F8" s="9"/>
      <c r="G8" s="9"/>
      <c r="H8" s="9"/>
      <c r="I8" s="9"/>
      <c r="J8" s="9"/>
      <c r="K8" s="2"/>
      <c r="L8" s="9"/>
      <c r="M8" s="9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15">
      <c r="A9" s="2"/>
      <c r="B9" s="2"/>
      <c r="C9" s="2"/>
      <c r="D9" s="2"/>
      <c r="E9" s="2"/>
      <c r="F9" s="9"/>
      <c r="G9" s="9"/>
      <c r="H9" s="9"/>
      <c r="I9" s="9"/>
      <c r="J9" s="9"/>
      <c r="K9" s="2"/>
      <c r="L9" s="9"/>
      <c r="M9" s="9"/>
      <c r="N9" s="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9" customHeight="1" x14ac:dyDescent="0.15">
      <c r="A10" s="16" t="s">
        <v>32</v>
      </c>
      <c r="B10" s="15" t="s">
        <v>9</v>
      </c>
      <c r="C10" s="15" t="s">
        <v>33</v>
      </c>
      <c r="D10" s="15" t="s">
        <v>10</v>
      </c>
      <c r="E10" s="15" t="s">
        <v>34</v>
      </c>
      <c r="F10" s="17" t="s">
        <v>13</v>
      </c>
      <c r="G10" s="55" t="s">
        <v>14</v>
      </c>
      <c r="H10" s="55" t="s">
        <v>35</v>
      </c>
      <c r="I10" s="55" t="s">
        <v>36</v>
      </c>
      <c r="J10" s="17" t="s">
        <v>16</v>
      </c>
      <c r="K10" s="17" t="s">
        <v>37</v>
      </c>
      <c r="L10" s="17" t="s">
        <v>17</v>
      </c>
      <c r="M10" s="17" t="s">
        <v>38</v>
      </c>
      <c r="N10" s="18" t="s">
        <v>19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9.5" customHeight="1" x14ac:dyDescent="0.15">
      <c r="A11" s="20" t="s">
        <v>39</v>
      </c>
      <c r="B11" s="19">
        <v>50746</v>
      </c>
      <c r="C11" s="19">
        <v>4504369</v>
      </c>
      <c r="D11" s="20" t="s">
        <v>40</v>
      </c>
      <c r="E11" s="20" t="s">
        <v>41</v>
      </c>
      <c r="F11" s="21">
        <v>1</v>
      </c>
      <c r="G11" s="21" t="s">
        <v>42</v>
      </c>
      <c r="H11" s="56" t="s">
        <v>43</v>
      </c>
      <c r="I11" s="56"/>
      <c r="J11" s="21" t="s">
        <v>44</v>
      </c>
      <c r="K11" s="57"/>
      <c r="L11" s="22">
        <v>0.1</v>
      </c>
      <c r="M11" s="23">
        <f>Example!$F11*Example!$L11</f>
        <v>0.1</v>
      </c>
      <c r="N11" s="24">
        <f>Example!$F11*Example!$L11</f>
        <v>0.1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9.5" customHeight="1" x14ac:dyDescent="0.15">
      <c r="A12" s="26" t="s">
        <v>45</v>
      </c>
      <c r="B12" s="25">
        <v>3024</v>
      </c>
      <c r="C12" s="25">
        <v>302401</v>
      </c>
      <c r="D12" s="26" t="s">
        <v>46</v>
      </c>
      <c r="E12" s="26" t="s">
        <v>41</v>
      </c>
      <c r="F12" s="27">
        <v>1</v>
      </c>
      <c r="G12" s="27" t="s">
        <v>42</v>
      </c>
      <c r="H12" s="58" t="s">
        <v>43</v>
      </c>
      <c r="I12" s="58"/>
      <c r="J12" s="27" t="s">
        <v>44</v>
      </c>
      <c r="K12" s="59"/>
      <c r="L12" s="28">
        <v>0.1</v>
      </c>
      <c r="M12" s="23">
        <f>Example!$F12*Example!$L12</f>
        <v>0.1</v>
      </c>
      <c r="N12" s="24">
        <f>Example!$F12*Example!$L12</f>
        <v>0.1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9.5" customHeight="1" x14ac:dyDescent="0.15">
      <c r="A13" s="20" t="s">
        <v>45</v>
      </c>
      <c r="B13" s="19">
        <v>3023</v>
      </c>
      <c r="C13" s="19">
        <v>302301</v>
      </c>
      <c r="D13" s="20" t="s">
        <v>47</v>
      </c>
      <c r="E13" s="20" t="s">
        <v>41</v>
      </c>
      <c r="F13" s="21">
        <v>2</v>
      </c>
      <c r="G13" s="21" t="s">
        <v>42</v>
      </c>
      <c r="H13" s="56" t="s">
        <v>43</v>
      </c>
      <c r="I13" s="56"/>
      <c r="J13" s="21" t="s">
        <v>44</v>
      </c>
      <c r="K13" s="57"/>
      <c r="L13" s="22">
        <v>0.1</v>
      </c>
      <c r="M13" s="23">
        <f>Example!$F13*Example!$L13</f>
        <v>0.2</v>
      </c>
      <c r="N13" s="24">
        <f>Example!$F13*Example!$L13</f>
        <v>0.2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9.5" customHeight="1" x14ac:dyDescent="0.15">
      <c r="A14" s="26" t="s">
        <v>45</v>
      </c>
      <c r="B14" s="25">
        <v>3023</v>
      </c>
      <c r="C14" s="25">
        <v>4211398</v>
      </c>
      <c r="D14" s="26" t="s">
        <v>47</v>
      </c>
      <c r="E14" s="26" t="s">
        <v>48</v>
      </c>
      <c r="F14" s="27">
        <v>1</v>
      </c>
      <c r="G14" s="27" t="s">
        <v>42</v>
      </c>
      <c r="H14" s="58" t="s">
        <v>43</v>
      </c>
      <c r="I14" s="58"/>
      <c r="J14" s="27" t="s">
        <v>44</v>
      </c>
      <c r="K14" s="59"/>
      <c r="L14" s="28">
        <v>0.1</v>
      </c>
      <c r="M14" s="23">
        <f>Example!$F14*Example!$L14</f>
        <v>0.1</v>
      </c>
      <c r="N14" s="24">
        <f>Example!$F14*Example!$L14</f>
        <v>0.1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 x14ac:dyDescent="0.15">
      <c r="A15" s="20" t="s">
        <v>45</v>
      </c>
      <c r="B15" s="19">
        <v>3794</v>
      </c>
      <c r="C15" s="19">
        <v>379401</v>
      </c>
      <c r="D15" s="20" t="s">
        <v>49</v>
      </c>
      <c r="E15" s="20" t="s">
        <v>41</v>
      </c>
      <c r="F15" s="21">
        <v>1</v>
      </c>
      <c r="G15" s="21" t="s">
        <v>42</v>
      </c>
      <c r="H15" s="56" t="s">
        <v>43</v>
      </c>
      <c r="I15" s="56"/>
      <c r="J15" s="21" t="s">
        <v>44</v>
      </c>
      <c r="K15" s="57"/>
      <c r="L15" s="22">
        <v>0.1</v>
      </c>
      <c r="M15" s="23">
        <f>Example!$F15*Example!$L15</f>
        <v>0.1</v>
      </c>
      <c r="N15" s="24">
        <f>Example!$F15*Example!$L15</f>
        <v>0.1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 x14ac:dyDescent="0.15">
      <c r="A16" s="26" t="s">
        <v>45</v>
      </c>
      <c r="B16" s="25">
        <v>3623</v>
      </c>
      <c r="C16" s="25">
        <v>362301</v>
      </c>
      <c r="D16" s="26" t="s">
        <v>50</v>
      </c>
      <c r="E16" s="26" t="s">
        <v>41</v>
      </c>
      <c r="F16" s="27">
        <v>1</v>
      </c>
      <c r="G16" s="27" t="s">
        <v>42</v>
      </c>
      <c r="H16" s="58" t="s">
        <v>43</v>
      </c>
      <c r="I16" s="58"/>
      <c r="J16" s="27" t="s">
        <v>44</v>
      </c>
      <c r="K16" s="59"/>
      <c r="L16" s="28">
        <v>0.1</v>
      </c>
      <c r="M16" s="23">
        <f>Example!$F16*Example!$L16</f>
        <v>0.1</v>
      </c>
      <c r="N16" s="24">
        <f>Example!$F16*Example!$L16</f>
        <v>0.1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 x14ac:dyDescent="0.15">
      <c r="A17" s="20" t="s">
        <v>45</v>
      </c>
      <c r="B17" s="19">
        <v>3623</v>
      </c>
      <c r="C17" s="19">
        <v>362321</v>
      </c>
      <c r="D17" s="20" t="s">
        <v>50</v>
      </c>
      <c r="E17" s="20" t="s">
        <v>51</v>
      </c>
      <c r="F17" s="21">
        <v>1</v>
      </c>
      <c r="G17" s="21" t="s">
        <v>42</v>
      </c>
      <c r="H17" s="56" t="s">
        <v>43</v>
      </c>
      <c r="I17" s="56"/>
      <c r="J17" s="21" t="s">
        <v>44</v>
      </c>
      <c r="K17" s="57"/>
      <c r="L17" s="22">
        <v>0.1</v>
      </c>
      <c r="M17" s="23">
        <f>Example!$F17*Example!$L17</f>
        <v>0.1</v>
      </c>
      <c r="N17" s="24">
        <f>Example!$F17*Example!$L17</f>
        <v>0.1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 x14ac:dyDescent="0.15">
      <c r="A18" s="26" t="s">
        <v>45</v>
      </c>
      <c r="B18" s="25">
        <v>94148</v>
      </c>
      <c r="C18" s="25">
        <v>302201</v>
      </c>
      <c r="D18" s="26" t="s">
        <v>52</v>
      </c>
      <c r="E18" s="26" t="s">
        <v>41</v>
      </c>
      <c r="F18" s="27">
        <v>1</v>
      </c>
      <c r="G18" s="27" t="s">
        <v>42</v>
      </c>
      <c r="H18" s="58" t="s">
        <v>43</v>
      </c>
      <c r="I18" s="58"/>
      <c r="J18" s="27" t="s">
        <v>44</v>
      </c>
      <c r="K18" s="59"/>
      <c r="L18" s="28">
        <v>0.15</v>
      </c>
      <c r="M18" s="23">
        <f>Example!$F18*Example!$L18</f>
        <v>0.15</v>
      </c>
      <c r="N18" s="24">
        <f>Example!$F18*Example!$L18</f>
        <v>0.15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 x14ac:dyDescent="0.15">
      <c r="A19" s="20" t="s">
        <v>53</v>
      </c>
      <c r="B19" s="19">
        <v>6141</v>
      </c>
      <c r="C19" s="19">
        <v>4210633</v>
      </c>
      <c r="D19" s="20" t="s">
        <v>54</v>
      </c>
      <c r="E19" s="20" t="s">
        <v>55</v>
      </c>
      <c r="F19" s="21">
        <v>1</v>
      </c>
      <c r="G19" s="21" t="s">
        <v>42</v>
      </c>
      <c r="H19" s="56" t="s">
        <v>43</v>
      </c>
      <c r="I19" s="56"/>
      <c r="J19" s="21" t="s">
        <v>44</v>
      </c>
      <c r="K19" s="57"/>
      <c r="L19" s="22">
        <v>0.1</v>
      </c>
      <c r="M19" s="23">
        <f>Example!$F19*Example!$L19</f>
        <v>0.1</v>
      </c>
      <c r="N19" s="24">
        <f>Example!$F19*Example!$L19</f>
        <v>0.1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 x14ac:dyDescent="0.15">
      <c r="A20" s="26" t="s">
        <v>53</v>
      </c>
      <c r="B20" s="25">
        <v>3070</v>
      </c>
      <c r="C20" s="25">
        <v>307021</v>
      </c>
      <c r="D20" s="26" t="s">
        <v>56</v>
      </c>
      <c r="E20" s="26" t="s">
        <v>51</v>
      </c>
      <c r="F20" s="27">
        <v>4</v>
      </c>
      <c r="G20" s="27" t="s">
        <v>42</v>
      </c>
      <c r="H20" s="58" t="s">
        <v>43</v>
      </c>
      <c r="I20" s="58"/>
      <c r="J20" s="27" t="s">
        <v>44</v>
      </c>
      <c r="K20" s="59"/>
      <c r="L20" s="28">
        <v>0.1</v>
      </c>
      <c r="M20" s="23">
        <f>Example!$F20*Example!$L20</f>
        <v>0.4</v>
      </c>
      <c r="N20" s="24">
        <f>Example!$F20*Example!$L20</f>
        <v>0.4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 x14ac:dyDescent="0.15">
      <c r="A21" s="20" t="s">
        <v>53</v>
      </c>
      <c r="B21" s="19">
        <v>2412</v>
      </c>
      <c r="C21" s="19">
        <v>241201</v>
      </c>
      <c r="D21" s="20" t="s">
        <v>57</v>
      </c>
      <c r="E21" s="20" t="s">
        <v>41</v>
      </c>
      <c r="F21" s="21">
        <v>1</v>
      </c>
      <c r="G21" s="21" t="s">
        <v>42</v>
      </c>
      <c r="H21" s="56" t="s">
        <v>43</v>
      </c>
      <c r="I21" s="56"/>
      <c r="J21" s="21" t="s">
        <v>44</v>
      </c>
      <c r="K21" s="57"/>
      <c r="L21" s="22">
        <v>0.1</v>
      </c>
      <c r="M21" s="23">
        <f>Example!$F21*Example!$L21</f>
        <v>0.1</v>
      </c>
      <c r="N21" s="24">
        <f>Example!$F21*Example!$L21</f>
        <v>0.1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 x14ac:dyDescent="0.15">
      <c r="A22" s="26" t="s">
        <v>53</v>
      </c>
      <c r="B22" s="25">
        <v>6019</v>
      </c>
      <c r="C22" s="25">
        <v>4538353</v>
      </c>
      <c r="D22" s="26" t="s">
        <v>58</v>
      </c>
      <c r="E22" s="26" t="s">
        <v>41</v>
      </c>
      <c r="F22" s="27">
        <v>4</v>
      </c>
      <c r="G22" s="27" t="s">
        <v>42</v>
      </c>
      <c r="H22" s="58" t="s">
        <v>43</v>
      </c>
      <c r="I22" s="58"/>
      <c r="J22" s="27" t="s">
        <v>44</v>
      </c>
      <c r="K22" s="59"/>
      <c r="L22" s="28">
        <v>0.15</v>
      </c>
      <c r="M22" s="23">
        <f>Example!$F22*Example!$L22</f>
        <v>0.6</v>
      </c>
      <c r="N22" s="24">
        <f>Example!$F22*Example!$L22</f>
        <v>0.6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 x14ac:dyDescent="0.15">
      <c r="A23" s="20" t="s">
        <v>53</v>
      </c>
      <c r="B23" s="19">
        <v>2431</v>
      </c>
      <c r="C23" s="19">
        <v>4558168</v>
      </c>
      <c r="D23" s="20" t="s">
        <v>59</v>
      </c>
      <c r="E23" s="20" t="s">
        <v>41</v>
      </c>
      <c r="F23" s="21">
        <v>1</v>
      </c>
      <c r="G23" s="21" t="s">
        <v>42</v>
      </c>
      <c r="H23" s="56" t="s">
        <v>43</v>
      </c>
      <c r="I23" s="56"/>
      <c r="J23" s="21" t="s">
        <v>44</v>
      </c>
      <c r="K23" s="57"/>
      <c r="L23" s="22">
        <v>0.2</v>
      </c>
      <c r="M23" s="23">
        <f>Example!$F23*Example!$L23</f>
        <v>0.2</v>
      </c>
      <c r="N23" s="24">
        <f>Example!$F23*Example!$L23</f>
        <v>0.2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 x14ac:dyDescent="0.15">
      <c r="A24" s="26" t="s">
        <v>53</v>
      </c>
      <c r="B24" s="25">
        <v>63868</v>
      </c>
      <c r="C24" s="25">
        <v>4535737</v>
      </c>
      <c r="D24" s="26" t="s">
        <v>60</v>
      </c>
      <c r="E24" s="26" t="s">
        <v>41</v>
      </c>
      <c r="F24" s="27">
        <v>4</v>
      </c>
      <c r="G24" s="27" t="s">
        <v>42</v>
      </c>
      <c r="H24" s="58" t="s">
        <v>43</v>
      </c>
      <c r="I24" s="58"/>
      <c r="J24" s="27" t="s">
        <v>44</v>
      </c>
      <c r="K24" s="59"/>
      <c r="L24" s="28">
        <v>0.15</v>
      </c>
      <c r="M24" s="23">
        <f>Example!$F24*Example!$L24</f>
        <v>0.6</v>
      </c>
      <c r="N24" s="24">
        <f>Example!$F24*Example!$L24</f>
        <v>0.6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 x14ac:dyDescent="0.15">
      <c r="A25" s="20" t="s">
        <v>53</v>
      </c>
      <c r="B25" s="19">
        <v>2540</v>
      </c>
      <c r="C25" s="19">
        <v>4211632</v>
      </c>
      <c r="D25" s="20" t="s">
        <v>61</v>
      </c>
      <c r="E25" s="20" t="s">
        <v>48</v>
      </c>
      <c r="F25" s="21">
        <v>4</v>
      </c>
      <c r="G25" s="21" t="s">
        <v>42</v>
      </c>
      <c r="H25" s="56" t="s">
        <v>43</v>
      </c>
      <c r="I25" s="56"/>
      <c r="J25" s="21" t="s">
        <v>44</v>
      </c>
      <c r="K25" s="57"/>
      <c r="L25" s="22">
        <v>0.15</v>
      </c>
      <c r="M25" s="23">
        <f>Example!$F25*Example!$L25</f>
        <v>0.6</v>
      </c>
      <c r="N25" s="24">
        <f>Example!$F25*Example!$L25</f>
        <v>0.6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 x14ac:dyDescent="0.15">
      <c r="A26" s="26" t="s">
        <v>53</v>
      </c>
      <c r="B26" s="25">
        <v>3176</v>
      </c>
      <c r="C26" s="25">
        <v>4225733</v>
      </c>
      <c r="D26" s="26" t="s">
        <v>62</v>
      </c>
      <c r="E26" s="26" t="s">
        <v>55</v>
      </c>
      <c r="F26" s="27">
        <v>1</v>
      </c>
      <c r="G26" s="27" t="s">
        <v>42</v>
      </c>
      <c r="H26" s="58" t="s">
        <v>43</v>
      </c>
      <c r="I26" s="58"/>
      <c r="J26" s="27" t="s">
        <v>44</v>
      </c>
      <c r="K26" s="59"/>
      <c r="L26" s="28">
        <v>0.2</v>
      </c>
      <c r="M26" s="23">
        <f>Example!$F26*Example!$L26</f>
        <v>0.2</v>
      </c>
      <c r="N26" s="24">
        <f>Example!$F26*Example!$L26</f>
        <v>0.2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 x14ac:dyDescent="0.15">
      <c r="A27" s="20" t="s">
        <v>63</v>
      </c>
      <c r="B27" s="19">
        <v>49668</v>
      </c>
      <c r="C27" s="19">
        <v>4224793</v>
      </c>
      <c r="D27" s="20" t="s">
        <v>64</v>
      </c>
      <c r="E27" s="20" t="s">
        <v>65</v>
      </c>
      <c r="F27" s="21">
        <v>1</v>
      </c>
      <c r="G27" s="21" t="s">
        <v>42</v>
      </c>
      <c r="H27" s="56" t="s">
        <v>43</v>
      </c>
      <c r="I27" s="56"/>
      <c r="J27" s="21" t="s">
        <v>44</v>
      </c>
      <c r="K27" s="57"/>
      <c r="L27" s="22">
        <v>0.1</v>
      </c>
      <c r="M27" s="23">
        <f>Example!$F27*Example!$L27</f>
        <v>0.1</v>
      </c>
      <c r="N27" s="24">
        <f>Example!$F27*Example!$L27</f>
        <v>0.1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 x14ac:dyDescent="0.15">
      <c r="A28" s="26" t="s">
        <v>66</v>
      </c>
      <c r="B28" s="25">
        <v>32123</v>
      </c>
      <c r="C28" s="25">
        <v>4211573</v>
      </c>
      <c r="D28" s="26" t="s">
        <v>67</v>
      </c>
      <c r="E28" s="26" t="s">
        <v>48</v>
      </c>
      <c r="F28" s="27">
        <v>4</v>
      </c>
      <c r="G28" s="27" t="s">
        <v>42</v>
      </c>
      <c r="H28" s="58" t="s">
        <v>43</v>
      </c>
      <c r="I28" s="58"/>
      <c r="J28" s="27" t="s">
        <v>44</v>
      </c>
      <c r="K28" s="59"/>
      <c r="L28" s="28">
        <v>0.1</v>
      </c>
      <c r="M28" s="23">
        <f>Example!$F28*Example!$L28</f>
        <v>0.4</v>
      </c>
      <c r="N28" s="24">
        <f>Example!$F28*Example!$L28</f>
        <v>0.4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 x14ac:dyDescent="0.15">
      <c r="A29" s="20" t="s">
        <v>66</v>
      </c>
      <c r="B29" s="19">
        <v>6590</v>
      </c>
      <c r="C29" s="19">
        <v>4211622</v>
      </c>
      <c r="D29" s="20" t="s">
        <v>68</v>
      </c>
      <c r="E29" s="20" t="s">
        <v>48</v>
      </c>
      <c r="F29" s="21">
        <v>8</v>
      </c>
      <c r="G29" s="21" t="s">
        <v>42</v>
      </c>
      <c r="H29" s="56" t="s">
        <v>43</v>
      </c>
      <c r="I29" s="56"/>
      <c r="J29" s="21" t="s">
        <v>44</v>
      </c>
      <c r="K29" s="57"/>
      <c r="L29" s="22">
        <v>0.15</v>
      </c>
      <c r="M29" s="23">
        <f>Example!$F29*Example!$L29</f>
        <v>1.2</v>
      </c>
      <c r="N29" s="24">
        <f>Example!$F29*Example!$L29</f>
        <v>1.2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 x14ac:dyDescent="0.15">
      <c r="A30" s="26" t="s">
        <v>69</v>
      </c>
      <c r="B30" s="25">
        <v>3957</v>
      </c>
      <c r="C30" s="25">
        <v>4211473</v>
      </c>
      <c r="D30" s="26" t="s">
        <v>70</v>
      </c>
      <c r="E30" s="26" t="s">
        <v>48</v>
      </c>
      <c r="F30" s="27">
        <v>4</v>
      </c>
      <c r="G30" s="27" t="s">
        <v>42</v>
      </c>
      <c r="H30" s="58" t="s">
        <v>43</v>
      </c>
      <c r="I30" s="58"/>
      <c r="J30" s="27" t="s">
        <v>44</v>
      </c>
      <c r="K30" s="59"/>
      <c r="L30" s="28">
        <v>0.1</v>
      </c>
      <c r="M30" s="23">
        <f>Example!$F30*Example!$L30</f>
        <v>0.4</v>
      </c>
      <c r="N30" s="24">
        <f>Example!$F30*Example!$L30</f>
        <v>0.4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15">
      <c r="A31" s="29"/>
      <c r="B31" s="29"/>
      <c r="C31" s="29"/>
      <c r="D31" s="29" t="s">
        <v>20</v>
      </c>
      <c r="E31" s="29"/>
      <c r="F31" s="30">
        <f>SUBTOTAL(109,Example!$F$11:$F$30)</f>
        <v>46</v>
      </c>
      <c r="G31" s="30"/>
      <c r="H31" s="30"/>
      <c r="I31" s="30"/>
      <c r="J31" s="30"/>
      <c r="K31" s="29"/>
      <c r="L31" s="31"/>
      <c r="M31" s="32">
        <f>SUBTOTAL(109,Example!$M$11:$M$30)</f>
        <v>5.8500000000000014</v>
      </c>
      <c r="N31" s="60">
        <f>SUBTOTAL(109,Example!$M$11:$M$30)</f>
        <v>5.8500000000000014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15">
      <c r="A32" s="2"/>
      <c r="B32" s="2"/>
      <c r="C32" s="2"/>
      <c r="D32" s="2"/>
      <c r="E32" s="2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15">
      <c r="A33" s="2"/>
      <c r="B33" s="2"/>
      <c r="C33" s="2"/>
      <c r="D33" s="2"/>
      <c r="E33" s="2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15">
      <c r="A34" s="2"/>
      <c r="B34" s="2"/>
      <c r="C34" s="2"/>
      <c r="D34" s="2"/>
      <c r="E34" s="2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15">
      <c r="A35" s="2"/>
      <c r="B35" s="2"/>
      <c r="C35" s="2"/>
      <c r="D35" s="2"/>
      <c r="E35" s="2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15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15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15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15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15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15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15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15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15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15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15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15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15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15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15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15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15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15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15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15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15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15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15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15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15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15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15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15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15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15">
      <c r="A65" s="1"/>
      <c r="B65" s="2"/>
      <c r="C65" s="2"/>
      <c r="D65" s="2"/>
      <c r="E65" s="2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15">
      <c r="A66" s="1"/>
      <c r="B66" s="2"/>
      <c r="C66" s="2"/>
      <c r="D66" s="2"/>
      <c r="E66" s="2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15">
      <c r="A67" s="1"/>
      <c r="B67" s="2"/>
      <c r="C67" s="2"/>
      <c r="D67" s="2"/>
      <c r="E67" s="2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15">
      <c r="A68" s="1"/>
      <c r="B68" s="2"/>
      <c r="C68" s="2"/>
      <c r="D68" s="2"/>
      <c r="E68" s="2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15">
      <c r="A69" s="1"/>
      <c r="B69" s="2"/>
      <c r="C69" s="2"/>
      <c r="D69" s="2"/>
      <c r="E69" s="2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15">
      <c r="A70" s="1"/>
      <c r="B70" s="2"/>
      <c r="C70" s="2"/>
      <c r="D70" s="2"/>
      <c r="E70" s="2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15">
      <c r="A71" s="1"/>
      <c r="B71" s="2"/>
      <c r="C71" s="2"/>
      <c r="D71" s="2"/>
      <c r="E71" s="2"/>
      <c r="F71" s="1"/>
      <c r="G71" s="1"/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15">
      <c r="A72" s="1"/>
      <c r="B72" s="2"/>
      <c r="C72" s="2"/>
      <c r="D72" s="2"/>
      <c r="E72" s="2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15">
      <c r="A73" s="1"/>
      <c r="B73" s="2"/>
      <c r="C73" s="2"/>
      <c r="D73" s="2"/>
      <c r="E73" s="2"/>
      <c r="F73" s="1"/>
      <c r="G73" s="1"/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15">
      <c r="A74" s="1"/>
      <c r="B74" s="2"/>
      <c r="C74" s="2"/>
      <c r="D74" s="2"/>
      <c r="E74" s="2"/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15">
      <c r="A75" s="1"/>
      <c r="B75" s="2"/>
      <c r="C75" s="2"/>
      <c r="D75" s="2"/>
      <c r="E75" s="2"/>
      <c r="F75" s="1"/>
      <c r="G75" s="1"/>
      <c r="H75" s="1"/>
      <c r="I75" s="1"/>
      <c r="J75" s="1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15">
      <c r="A76" s="1"/>
      <c r="B76" s="2"/>
      <c r="C76" s="2"/>
      <c r="D76" s="2"/>
      <c r="E76" s="2"/>
      <c r="F76" s="1"/>
      <c r="G76" s="1"/>
      <c r="H76" s="1"/>
      <c r="I76" s="1"/>
      <c r="J76" s="1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15">
      <c r="A77" s="1"/>
      <c r="B77" s="2"/>
      <c r="C77" s="2"/>
      <c r="D77" s="2"/>
      <c r="E77" s="2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15">
      <c r="A78" s="1"/>
      <c r="B78" s="2"/>
      <c r="C78" s="2"/>
      <c r="D78" s="2"/>
      <c r="E78" s="2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15">
      <c r="A79" s="1"/>
      <c r="B79" s="2"/>
      <c r="C79" s="2"/>
      <c r="D79" s="2"/>
      <c r="E79" s="2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15">
      <c r="A80" s="1"/>
      <c r="B80" s="2"/>
      <c r="C80" s="2"/>
      <c r="D80" s="2"/>
      <c r="E80" s="2"/>
      <c r="F80" s="1"/>
      <c r="G80" s="1"/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15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15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15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15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15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15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15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15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15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15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15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15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15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15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15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15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15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15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15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15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15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15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15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15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15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15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15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15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15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15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15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15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15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15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15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15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15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15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15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15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15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15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15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15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15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15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15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15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15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15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15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15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15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15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15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15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15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15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15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15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15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15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15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15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15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15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15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15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15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15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15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15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15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15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15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15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15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15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15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15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15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15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15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15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15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15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15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15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15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15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15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15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15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15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15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15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15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15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15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15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15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15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15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15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15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15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15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15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15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15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15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15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15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15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15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15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15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15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15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15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15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15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15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15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15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15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15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15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15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15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15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15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15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15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15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15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15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15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15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15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15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15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15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15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15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15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15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15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15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15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15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15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15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15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15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15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15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15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15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15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15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15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15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15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15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15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15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15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15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15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15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15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15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15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15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15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15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15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15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15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15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15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15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15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15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15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15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15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15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15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15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15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15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15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15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15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15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15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15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15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15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15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15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15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15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15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15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15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15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15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15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15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15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15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15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15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15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15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15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15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15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15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15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15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15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15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15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15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15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15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15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15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15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15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15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15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15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15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15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15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15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15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15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15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15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15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15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15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15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15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15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15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15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15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15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15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15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15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15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15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15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15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15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15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15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15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15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15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15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15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15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15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15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15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15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15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15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15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15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15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15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15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15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15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15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15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15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15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15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15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15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15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15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15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15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15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15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15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15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15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15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15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15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15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15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15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15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15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15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15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15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15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15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15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15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15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15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15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15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15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15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15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15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15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15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15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15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15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15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15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15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15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15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15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15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15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15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15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15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15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15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15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15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15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15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15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15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15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15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15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15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15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15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15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15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15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15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15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15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15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15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15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15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15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15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15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15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15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15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15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15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15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15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15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15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15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15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15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15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15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15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15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15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15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15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15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15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15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15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15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15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15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15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15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15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15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15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15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15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15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15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15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15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15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15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15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15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15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15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15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15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15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15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15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15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15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15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15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15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15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15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15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15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15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15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15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15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15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15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15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15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15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15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15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15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15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15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15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15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15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15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15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15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15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15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15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15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15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15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15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15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15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15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15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15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15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15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15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15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15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15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15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15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15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15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15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15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15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15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15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15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15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15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15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15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15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15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15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15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15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15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15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15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15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15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15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15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15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15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15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15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15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15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15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15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15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15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15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15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15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15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15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15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15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15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15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15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15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15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15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15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15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15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15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15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15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15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15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15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15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15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15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15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15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15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15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15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15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15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15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15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15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15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15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15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15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15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15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15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15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15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15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15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15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15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15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15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15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15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15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15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15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15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15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15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15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15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15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15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15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15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15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15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15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15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15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15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15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15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15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15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15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15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15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15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15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15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15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15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15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15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15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15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15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15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15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15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15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15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15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15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15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15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15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15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15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15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15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15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15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15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15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15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15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15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15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15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15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15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15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15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15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15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15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15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15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15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15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15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15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15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15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15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15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15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15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15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15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15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15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15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15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15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15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15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15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15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15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15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15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15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15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15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15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15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15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15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15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15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15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15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15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15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15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15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15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15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15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15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15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15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15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15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15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15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15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15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15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15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15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15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15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15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15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15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15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15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15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15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15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15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15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15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15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15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15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15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15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15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15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15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15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15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15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15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15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15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15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15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15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15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15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15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15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15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15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15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15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15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15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15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15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15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15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15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15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15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15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15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15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15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15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15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15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15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15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15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15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15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15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15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15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15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15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15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15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15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15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15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15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15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15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15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15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15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15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15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15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15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15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15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15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15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15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15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15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15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15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15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15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15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15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15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15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15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15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15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15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15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15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15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15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15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15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15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15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15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15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15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15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15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15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15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15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15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15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15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15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15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15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15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15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15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15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15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15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15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15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15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15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15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15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15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15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15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15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15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15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15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15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15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15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15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15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15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15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15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15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15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15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15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15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15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15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15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15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15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15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15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15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15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15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15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15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15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15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15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15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15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15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15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15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15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15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15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15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15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15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15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15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15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15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15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15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15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15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15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15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15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15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15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15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15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15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15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15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15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15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15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15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15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15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15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15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15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15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15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15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15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15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15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15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15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15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15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15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15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15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15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15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15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15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15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15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15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15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15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15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15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15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15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15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15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15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15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15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15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15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15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15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15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15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15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15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15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15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15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15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15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15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BillOfMaterials</vt:lpstr>
      <vt:lpstr>Revisions</vt:lpstr>
      <vt:lpstr>Example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Office-gebruiker</cp:lastModifiedBy>
  <dcterms:modified xsi:type="dcterms:W3CDTF">2017-06-19T11:27:11Z</dcterms:modified>
</cp:coreProperties>
</file>