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1vict\OneDrive\Documenten\howest nmct 2018\s2\project 1\"/>
    </mc:Choice>
  </mc:AlternateContent>
  <xr:revisionPtr revIDLastSave="0" documentId="13_ncr:1_{CC5C5095-E271-4ECD-A062-3FBFB6B083B0}" xr6:coauthVersionLast="36" xr6:coauthVersionMax="36" xr10:uidLastSave="{00000000-0000-0000-0000-000000000000}"/>
  <bookViews>
    <workbookView xWindow="0" yWindow="0" windowWidth="17256" windowHeight="5640" tabRatio="500" xr2:uid="{00000000-000D-0000-FFFF-FFFF00000000}"/>
  </bookViews>
  <sheets>
    <sheet name="BillOfMaterials" sheetId="1" r:id="rId1"/>
    <sheet name="Revisions" sheetId="2" r:id="rId2"/>
    <sheet name="Example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J17" i="1"/>
  <c r="J28" i="1" l="1"/>
  <c r="J15" i="1"/>
  <c r="J16" i="1"/>
  <c r="J18" i="1"/>
  <c r="J19" i="1"/>
  <c r="J20" i="1"/>
  <c r="J21" i="1"/>
  <c r="J22" i="1"/>
  <c r="J23" i="1"/>
  <c r="J24" i="1"/>
  <c r="J25" i="1"/>
  <c r="J26" i="1"/>
  <c r="J27" i="1"/>
  <c r="M11" i="3"/>
  <c r="N31" i="3" s="1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E8" i="3" s="1"/>
  <c r="F31" i="3"/>
  <c r="E7" i="3" s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C8" i="1"/>
  <c r="J29" i="1" l="1"/>
  <c r="C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4" authorId="0" shapeId="0" xr:uid="{00000000-0006-0000-0000-000001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0" authorId="0" shapeId="0" xr:uid="{00000000-0006-0000-0200-000001000000}">
      <text>
        <r>
          <rPr>
            <sz val="11"/>
            <color rgb="FF000000"/>
            <rFont val="Arial"/>
            <family val="2"/>
          </rPr>
          <t>clodim7:
gebruk zotero</t>
        </r>
      </text>
    </comment>
    <comment ref="M10" authorId="0" shapeId="0" xr:uid="{00000000-0006-0000-0200-000002000000}">
      <text>
        <r>
          <rPr>
            <sz val="11"/>
            <color rgb="FF000000"/>
            <rFont val="Arial"/>
            <family val="2"/>
          </rPr>
          <t>clodim7:
zet de prijs van duurste alternatief</t>
        </r>
      </text>
    </comment>
    <comment ref="N10" authorId="0" shapeId="0" xr:uid="{00000000-0006-0000-0200-000003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<sst xmlns="http://schemas.openxmlformats.org/spreadsheetml/2006/main" count="219" uniqueCount="117">
  <si>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</si>
  <si>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</si>
  <si>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</si>
  <si>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</si>
  <si>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</si>
  <si>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</si>
  <si>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</si>
  <si>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</si>
  <si>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</si>
  <si>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</si>
  <si>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</si>
  <si>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</si>
  <si>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</si>
  <si>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</si>
  <si>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</si>
  <si>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</si>
  <si>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</si>
  <si>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</si>
  <si>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</si>
  <si>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</si>
  <si>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</si>
  <si>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Revision Summary</t>
  </si>
  <si>
    <t>Approval Date</t>
  </si>
  <si>
    <t>Bill of Materials for LEGO® Design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</si>
  <si>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</si>
  <si>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</si>
  <si>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</si>
  <si>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</si>
  <si>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</si>
  <si>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</si>
  <si>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</si>
  <si>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</si>
  <si>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</si>
  <si>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</si>
  <si>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</si>
  <si>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</si>
  <si>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</si>
  <si>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</si>
  <si>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</si>
  <si>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</si>
  <si>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</si>
  <si>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</si>
  <si>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</si>
  <si>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</si>
  <si>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</si>
  <si>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</si>
  <si>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</si>
  <si>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</si>
  <si>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</si>
  <si>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</si>
  <si>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</si>
  <si>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</si>
  <si>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</si>
  <si>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</si>
  <si>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</si>
  <si>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</si>
  <si>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</si>
  <si>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</si>
  <si>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</si>
  <si>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</si>
  <si>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</si>
  <si>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</si>
  <si>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</si>
  <si>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</si>
  <si>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</si>
  <si>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</si>
  <si>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</si>
  <si>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</si>
  <si>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Raspberry Pi 3 model B</t>
  </si>
  <si>
    <t>Raspberry Pi to control the entire system</t>
  </si>
  <si>
    <t>https://www.banggood.com/Raspberry-Pi-3-Model-B-ARM-Cortex-A53-CPU-1_2GHz-64-Bit-Quad-Core-1GB-RAM-10-Times-B-p-1041862.html?rmmds=search&amp;cur_warehouse=CN</t>
  </si>
  <si>
    <t>https://www.reichelt.com/be/nl/?ARTICLE=164977&amp;PROVID=2788&amp;gclid=EAIaIQobChMI9sPayvHj2QIVEQ8YCh1-_QJbEAYYAiABEgIZCPD_BwE</t>
  </si>
  <si>
    <t>(firstname)</t>
  </si>
  <si>
    <t>1NMCT6</t>
  </si>
  <si>
    <t>lemaire</t>
  </si>
  <si>
    <t>peristaltische pomp 12v</t>
  </si>
  <si>
    <t>https://opencircuit.nl/Product/11464/Peristaltische-pomp-12V</t>
  </si>
  <si>
    <t>https://www.hobbyelectronica.nl/product/peristaltic-pomp-12v/</t>
  </si>
  <si>
    <t>https://nl.aliexpress.com/item/5-V-1-2-4-8-kanaals-relais-module-met-optocoupler-Relais-Uitgang-1-2-4/1000007063216.html?spm=a2g0z.search0104.3.2.21bb55b7jGOFxD&amp;transAbTest=ae803_3&amp;ws_ab_test=searchweb0_0%2Csearchweb201602_9_10065_10068_319_317_10696_10084_453_10083_454_10618_10304_10307_10820_10821_537_10302_536_10902_10843_10059_10884_10887_321_322_10103%2Csearchweb201603_16%2CppcSwitch_0&amp;algo_pvid=1bcc08db-5399-4442-92b2-a3f1f0e226c3&amp;algo_expid=1bcc08db-5399-4442-92b2-a3f1f0e226c3-0</t>
  </si>
  <si>
    <t>https://www.grandado.com/products/1-stks-partij-8-kanaals-relais-module-5-v-8-channel-relais-control-board-optocoupler?gclid=Cj0KCQjwpsLkBRDpARIsAKoYI8y0wP74cSu3wS4pQmLyelHGeOgf_76CqR3YdCX22vVL70Ma-C2vPSkaAsPeEALw_wcB</t>
  </si>
  <si>
    <t>ultrasonic sensor</t>
  </si>
  <si>
    <t>https://nl.aliexpress.com/item/Free-shipping-1pcs-Ultrasonic-Module-HC-SR04-Distance-Measuring-Transducer-Sensor-for-Arduino-Samples-Best-prices/32640823431.html?spm=a2g0z.search0104.3.1.548e59f2RtHpXM&amp;ws_ab_test=searchweb0_0,searchweb201602_9_10065_10068_319_317_10696_10084_453_10083_454_10618_10304_10307_10820_10821_537_10302_536_10902_10843_10059_10884_10887_321_322_10103,searchweb201603_16,ppcSwitch_0&amp;algo_expid=645d5555-07d2-4e30-8acd-f06069e90d7d-0&amp;algo_pvid=645d5555-07d2-4e30-8acd-f06069e90d7d&amp;transAbTest=ae803_3</t>
  </si>
  <si>
    <t>https://www.gearbest.com/other-accessories/pp_009473903602.html?wid=1433363&amp;currency=EUR&amp;vip=15877845&amp;gclid=Cj0KCQjwpsLkBRDpARIsAKoYI8yG8e6Rx2YoR5zkPYP1qCBgeGmkgXsi-3onXR2bXxD7OPR-Q8ff200aAlj3EALw_wcB</t>
  </si>
  <si>
    <t>LCD display module</t>
  </si>
  <si>
    <t>https://www.hobbyelectronica.nl/product/hd44780-16x2-karakters-lcd-display-module-blauw-backlight/?gclid=CjwKCAjwycfkBRAFEiwAnLX5IYEGgk7a1IkZlgE5RisDhAvQd3iY-MKFmv7g_Is5wSF6z-3wtolacBoCxIwQAvD_BwE</t>
  </si>
  <si>
    <t>https://www.martoparts.nl/16x2-LCD-Display</t>
  </si>
  <si>
    <t>rfid sensor</t>
  </si>
  <si>
    <t>https://www.gearbest.com/development-boards/pp_142896.html?wid=1433363&amp;currency=EUR&amp;vip=4452574&amp;gclid=CjwKCAjwycfkBRAFEiwAnLX5IU10L2qaFjEUEal3aLc93Tb9b9qhfk8ouGSZKRBmmbzRC4mQH-WovxoCnFMQAvD_BwE</t>
  </si>
  <si>
    <t>temperatuur sensors</t>
  </si>
  <si>
    <t>https://www.conrad.be/p/joy-it-rfid-modul-mfrc-522-1503746?WT.srch=1&amp;gclid=CjwKCAjwycfkBRAFEiwAnLX5IXDHX61MWL5NYnZvr1lUnthh-eSjPF1A1HeghJY41QLkhLAT-D7yRBoCrPAQAvD_BwE&amp;insert=8J&amp;t=1&amp;tid=1707699513_66210167986_pla-300371061519_pla-1503746&amp;utm_campaign=&amp;utm_content=&amp;utm_medium=&amp;utm_source=&amp;utm_term=</t>
  </si>
  <si>
    <t>https://www.tinytronics.nl/shop/nl/componenten/weerstanden/ntc-10k-3950-met-kabel-waterproof</t>
  </si>
  <si>
    <t>https://nl.aliexpress.com/item/50-CM-NTC-Thermistor-TEMPERATUURSENSOR-Waterdichte-Sonde-Draad-10-K-1-3950-W1209-W1401-kabel/32833559586.html?spm=a2g0z.search0104.3.2.e23817dchjjnvW&amp;transAbTest=ae803_3&amp;ws_ab_test=searchweb0_0%2Csearchweb201602_9_10065_10068_319_317_10696_10084_453_10083_454_10618_10304_10307_10820_10821_537_10302_536_10902_10843_10059_10884_10887_321_322_10103%2Csearchweb201603_16%2CppcSwitch_0&amp;algo_pvid=5d95fa23-a9d2-4a83-a234-46b97fbbf786&amp;algo_expid=5d95fa23-a9d2-4a83-a234-46b97fbbf786-0</t>
  </si>
  <si>
    <t>mcp3008</t>
  </si>
  <si>
    <t>0,5 cm mdf</t>
  </si>
  <si>
    <t>1x2 plank</t>
  </si>
  <si>
    <t>4mm tube</t>
  </si>
  <si>
    <t>12v dc adapter</t>
  </si>
  <si>
    <t>to measure the temperature of the fluids</t>
  </si>
  <si>
    <t>this will pump the drinks into the glass</t>
  </si>
  <si>
    <t>we use this to control the 12v circuit with the 3.3v raspberry pi</t>
  </si>
  <si>
    <t>to measure the fullness of the container</t>
  </si>
  <si>
    <t>the display will tell what the project is doing</t>
  </si>
  <si>
    <t>this is used to implement the user system</t>
  </si>
  <si>
    <t>To convert the analog signals of the temperature sensor</t>
  </si>
  <si>
    <t>the build the case itself</t>
  </si>
  <si>
    <t>the build the frame for the case</t>
  </si>
  <si>
    <t xml:space="preserve">to connect to the tubing to the pumps, the containers and into the glass </t>
  </si>
  <si>
    <t>to power the 12v pumps</t>
  </si>
  <si>
    <t>8 relay module</t>
  </si>
  <si>
    <t>breadboard</t>
  </si>
  <si>
    <t>to wire all the connections</t>
  </si>
  <si>
    <t>wires</t>
  </si>
  <si>
    <t>to connect everthing together</t>
  </si>
  <si>
    <t>https://www.amazon.com/Adafruit-MCP3008-8-Channel-Interface-Raspberry/dp/B00NAY3RB2</t>
  </si>
  <si>
    <t>https://nl.aliexpress.com/item/32701019904.html?spm=a2g0z.search0104.3.32.5fab37e6TNeTyN&amp;ws_ab_test=searchweb0_0%2Csearchweb201602_9_10065_10068_319_317_10696_10084_453_10083_454_10618_10304_10307_10820_10821_537_10302_536_10843_10059_10884_10887_321_322_10103%2Csearchweb201603_52%2CppcSwitch_0&amp;algo_expid=cb7c59ca-c3da-4a6e-933d-aef67b6e6385-4&amp;algo_pvid=cb7c59ca-c3da-4a6e-933d-aef67b6e6385&amp;transAbTest=ae803_3</t>
  </si>
  <si>
    <t>https://www.amazon.com/HiLetgo-Breadboard-Prototype-Assortment-Raspberry/dp/B077X7MKHN</t>
  </si>
  <si>
    <t>https://www.ebay.com/itm/AC-DC-12V-2A-US-POWER-SUPPLY-ADAPTER-CHARGER-FOR-CAMERA-LED-STRIP-LIGHT-CCTV-/202468698562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</si>
</sst>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[$$-409]* #,##0.00_);_([$$-409]* \(#,##0.00\);_([$$-409]* &quot;-&quot;??_);_(@_)"/>
    <numFmt numFmtId="169" formatCode="[$-409]d\-mmm\-yy"/>
  </numFmts>
  <fonts count="19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b/>
      <sz val="22"/>
      <color rgb="FF2B4575"/>
      <name val="Ubuntu"/>
    </font>
    <font>
      <b/>
      <sz val="18"/>
      <color rgb="FF273359"/>
      <name val="Ubuntu"/>
    </font>
    <font>
      <sz val="10"/>
      <color rgb="FFFFFFFF"/>
      <name val="Ubuntu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0" fontId="8" fillId="3" borderId="0" xfId="0" applyFont="1" applyFill="1" applyAlignment="1">
      <alignment vertical="top"/>
    </xf>
    <xf numFmtId="168" fontId="8" fillId="4" borderId="0" xfId="0" applyNumberFormat="1" applyFont="1" applyFill="1" applyBorder="1" applyAlignment="1">
      <alignment horizontal="center" vertical="top"/>
    </xf>
    <xf numFmtId="168" fontId="2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0" fontId="8" fillId="5" borderId="0" xfId="0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9" fillId="5" borderId="0" xfId="0" applyFont="1" applyFill="1"/>
    <xf numFmtId="168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69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69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8" fontId="2" fillId="4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6" fillId="3" borderId="0" xfId="1" applyFill="1" applyAlignment="1">
      <alignment horizontal="center" vertical="top"/>
    </xf>
    <xf numFmtId="165" fontId="8" fillId="3" borderId="0" xfId="0" applyNumberFormat="1" applyFont="1" applyFill="1" applyAlignment="1">
      <alignment vertical="top"/>
    </xf>
    <xf numFmtId="0" fontId="16" fillId="5" borderId="0" xfId="1" applyFill="1" applyAlignment="1">
      <alignment horizontal="center" vertical="top"/>
    </xf>
    <xf numFmtId="165" fontId="8" fillId="5" borderId="0" xfId="0" applyNumberFormat="1" applyFont="1" applyFill="1" applyAlignment="1">
      <alignment vertical="top"/>
    </xf>
    <xf numFmtId="0" fontId="18" fillId="0" borderId="0" xfId="0" applyFont="1" applyAlignment="1">
      <alignment vertical="center"/>
    </xf>
    <xf numFmtId="0" fontId="18" fillId="6" borderId="0" xfId="0" applyFont="1" applyFill="1" applyAlignment="1">
      <alignment vertical="center"/>
    </xf>
  </cellXfs>
  <cellStyles count="2">
    <cellStyle name="Hyperlink" xfId="1" builtinId="8"/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 xr9:uid="{3EB431C0-EC14-491F-ACEA-069054375B5E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45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3" name="Rechthoek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4" name="AutoVorm 1">
          <a:extLst>
            <a:ext uri="{FF2B5EF4-FFF2-40B4-BE49-F238E27FC236}">
              <a16:creationId xmlns:a16="http://schemas.microsoft.com/office/drawing/2014/main" id="{7CFE528B-9C3F-406C-8760-CBD84FAA2D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317500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DFDBB345-16BA-6F4E-A9A7-54EC91512B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317500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CB0FA4FC-632C-6C46-A33A-5534DC703F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251460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1D7CC5FD-F069-4C9F-86AC-879741B9DF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251460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7B3732AA-80F0-42CB-BC08-643182CE42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251460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4D17D7FE-D53C-4ACB-BA91-47D94616E1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251460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CF15B189-3073-4337-88FA-75EA5EEFB6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3" name="Rechthoek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4" name="AutoVorm 3">
          <a:extLst>
            <a:ext uri="{FF2B5EF4-FFF2-40B4-BE49-F238E27FC236}">
              <a16:creationId xmlns:a16="http://schemas.microsoft.com/office/drawing/2014/main" id="{97B48DF5-029F-4580-B1FE-94D3284FA7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584200</xdr:colOff>
      <xdr:row>21</xdr:row>
      <xdr:rowOff>508000</xdr:rowOff>
    </xdr:to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112CDC47-4875-1F40-99C5-D812D24E89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584200</xdr:colOff>
      <xdr:row>21</xdr:row>
      <xdr:rowOff>508000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BD359304-4F43-9C4E-95B7-680E55F745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21</xdr:row>
      <xdr:rowOff>457200</xdr:rowOff>
    </xdr:to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EA8536E5-2011-45CC-8CB3-AFA396FB47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21</xdr:row>
      <xdr:rowOff>457200</xdr:rowOff>
    </xdr:to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67C4F902-DE24-491D-B594-020C95FF31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21</xdr:row>
      <xdr:rowOff>457200</xdr:rowOff>
    </xdr:to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BB982FD5-DBC2-407D-8E58-26BC25C3F7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21</xdr:row>
      <xdr:rowOff>457200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9908F78D-CAD1-4840-A626-F50A7FF5CD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rad.be/p/joy-it-rfid-modul-mfrc-522-1503746?WT.srch=1&amp;gclid=CjwKCAjwycfkBRAFEiwAnLX5IXDHX61MWL5NYnZvr1lUnthh-eSjPF1A1HeghJY41QLkhLAT-D7yRBoCrPAQAvD_BwE&amp;insert=8J&amp;t=1&amp;tid=1707699513_66210167986_pla-300371061519_pla-1503746&amp;utm_campaign=&amp;utm_content=&amp;utm_medium=&amp;utm_source=&amp;utm_term=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reichelt.com/be/nl/?ARTICLE=164977&amp;PROVID=2788&amp;gclid=EAIaIQobChMI9sPayvHj2QIVEQ8YCh1-_QJbEAYYAiABEgIZCPD_BwE" TargetMode="External"/><Relationship Id="rId1" Type="http://schemas.openxmlformats.org/officeDocument/2006/relationships/hyperlink" Target="https://www.banggood.com/Raspberry-Pi-3-Model-B-ARM-Cortex-A53-CPU-1_2GHz-64-Bit-Quad-Core-1GB-RAM-10-Times-B-p-1041862.html?rmmds=search&amp;cur_warehouse=CN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showGridLines="0" tabSelected="1" topLeftCell="A21" workbookViewId="0">
      <selection activeCell="L25" sqref="L25"/>
    </sheetView>
  </sheetViews>
  <sheetFormatPr defaultColWidth="15.19921875" defaultRowHeight="15" customHeight="1"/>
  <cols>
    <col min="1" max="1" width="8" customWidth="1"/>
    <col min="2" max="2" width="24" customWidth="1"/>
    <col min="3" max="3" width="19.296875" customWidth="1"/>
    <col min="4" max="4" width="8.69921875" customWidth="1"/>
    <col min="5" max="5" width="8.19921875" customWidth="1"/>
    <col min="6" max="6" width="34.296875" customWidth="1"/>
    <col min="7" max="7" width="24.69921875" customWidth="1"/>
    <col min="8" max="8" width="6.296875" customWidth="1"/>
    <col min="9" max="10" width="8.69921875" customWidth="1"/>
    <col min="11" max="11" width="8.296875" customWidth="1"/>
    <col min="12" max="12" width="22.69921875" customWidth="1"/>
    <col min="13" max="13" width="10.19921875" customWidth="1"/>
    <col min="14" max="14" width="14.296875" customWidth="1"/>
    <col min="15" max="26" width="8.79687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0</v>
      </c>
      <c r="C2" s="2" t="s">
        <v>73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1</v>
      </c>
      <c r="C3" s="2" t="s">
        <v>74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2</v>
      </c>
      <c r="C4" s="2" t="s">
        <v>72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3</v>
      </c>
      <c r="C5" s="4"/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6</v>
      </c>
      <c r="C8" s="10">
        <f>BillOfMaterials!$E$29</f>
        <v>24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7</v>
      </c>
      <c r="C9" s="64">
        <f>BillOfMaterials!$J$29</f>
        <v>118.91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2"/>
      <c r="C12" s="13"/>
      <c r="D12" s="2"/>
      <c r="E12" s="9"/>
      <c r="F12" s="9"/>
      <c r="G12" s="14"/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5" t="s">
        <v>8</v>
      </c>
      <c r="B14" s="15" t="s">
        <v>9</v>
      </c>
      <c r="C14" s="15" t="s">
        <v>10</v>
      </c>
      <c r="D14" s="16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8" t="s">
        <v>18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9">
        <v>1</v>
      </c>
      <c r="B15" s="20" t="s">
        <v>68</v>
      </c>
      <c r="C15" s="20" t="s">
        <v>69</v>
      </c>
      <c r="D15" s="20"/>
      <c r="E15" s="21">
        <v>1</v>
      </c>
      <c r="F15" s="65" t="s">
        <v>70</v>
      </c>
      <c r="G15" s="65" t="s">
        <v>71</v>
      </c>
      <c r="H15" s="21">
        <v>1</v>
      </c>
      <c r="I15" s="66">
        <v>32.49</v>
      </c>
      <c r="J15" s="61">
        <f>BillOfMaterials!$E15*BillOfMaterials!$I15</f>
        <v>32.49</v>
      </c>
      <c r="K15" s="6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5">
        <v>2</v>
      </c>
      <c r="B16" s="26" t="s">
        <v>88</v>
      </c>
      <c r="C16" s="26" t="s">
        <v>97</v>
      </c>
      <c r="D16" s="26"/>
      <c r="E16" s="27">
        <v>6</v>
      </c>
      <c r="F16" s="67" t="s">
        <v>90</v>
      </c>
      <c r="G16" s="67" t="s">
        <v>91</v>
      </c>
      <c r="H16" s="27"/>
      <c r="I16" s="68">
        <v>2</v>
      </c>
      <c r="J16" s="61">
        <f>BillOfMaterials!$E16*BillOfMaterials!$I16</f>
        <v>12</v>
      </c>
      <c r="K16" s="6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9">
        <v>3</v>
      </c>
      <c r="B17" s="70" t="s">
        <v>75</v>
      </c>
      <c r="C17" s="20" t="s">
        <v>98</v>
      </c>
      <c r="D17" s="20"/>
      <c r="E17" s="21">
        <v>4</v>
      </c>
      <c r="F17" s="65" t="s">
        <v>76</v>
      </c>
      <c r="G17" s="65" t="s">
        <v>77</v>
      </c>
      <c r="H17" s="21">
        <v>4</v>
      </c>
      <c r="I17" s="66">
        <v>10.95</v>
      </c>
      <c r="J17" s="61">
        <f>BillOfMaterials!$E17*BillOfMaterials!$I17</f>
        <v>43.8</v>
      </c>
      <c r="K17" s="6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5">
        <v>4</v>
      </c>
      <c r="B18" s="69" t="s">
        <v>108</v>
      </c>
      <c r="C18" s="26" t="s">
        <v>99</v>
      </c>
      <c r="D18" s="26"/>
      <c r="E18" s="27">
        <v>1</v>
      </c>
      <c r="F18" s="67" t="s">
        <v>78</v>
      </c>
      <c r="G18" s="67" t="s">
        <v>79</v>
      </c>
      <c r="H18" s="27">
        <v>1</v>
      </c>
      <c r="I18" s="68">
        <v>3.4</v>
      </c>
      <c r="J18" s="61">
        <f>BillOfMaterials!$E18*BillOfMaterials!$I18</f>
        <v>3.4</v>
      </c>
      <c r="K18" s="6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19">
        <v>5</v>
      </c>
      <c r="B19" s="20" t="s">
        <v>80</v>
      </c>
      <c r="C19" s="20" t="s">
        <v>100</v>
      </c>
      <c r="D19" s="20"/>
      <c r="E19" s="21">
        <v>6</v>
      </c>
      <c r="F19" s="65" t="s">
        <v>81</v>
      </c>
      <c r="G19" s="65" t="s">
        <v>82</v>
      </c>
      <c r="H19" s="21">
        <v>1</v>
      </c>
      <c r="I19" s="66">
        <v>1.05</v>
      </c>
      <c r="J19" s="61">
        <f>BillOfMaterials!$E19*BillOfMaterials!$I19</f>
        <v>6.3000000000000007</v>
      </c>
      <c r="K19" s="6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5">
        <v>6</v>
      </c>
      <c r="B20" s="26" t="s">
        <v>83</v>
      </c>
      <c r="C20" s="26" t="s">
        <v>101</v>
      </c>
      <c r="D20" s="26"/>
      <c r="E20" s="27">
        <v>1</v>
      </c>
      <c r="F20" s="67" t="s">
        <v>84</v>
      </c>
      <c r="G20" s="67" t="s">
        <v>85</v>
      </c>
      <c r="H20" s="27"/>
      <c r="I20" s="68">
        <v>3.45</v>
      </c>
      <c r="J20" s="61">
        <f>BillOfMaterials!$E20*BillOfMaterials!$I20</f>
        <v>3.45</v>
      </c>
      <c r="K20" s="6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19">
        <v>7</v>
      </c>
      <c r="B21" s="20" t="s">
        <v>86</v>
      </c>
      <c r="C21" s="20" t="s">
        <v>102</v>
      </c>
      <c r="D21" s="20"/>
      <c r="E21" s="21">
        <v>1</v>
      </c>
      <c r="F21" s="65" t="s">
        <v>87</v>
      </c>
      <c r="G21" s="65" t="s">
        <v>89</v>
      </c>
      <c r="H21" s="21"/>
      <c r="I21" s="66">
        <v>8.67</v>
      </c>
      <c r="J21" s="61">
        <f>BillOfMaterials!$E21*BillOfMaterials!$I21</f>
        <v>8.67</v>
      </c>
      <c r="K21" s="6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5">
        <v>8</v>
      </c>
      <c r="B22" s="26" t="s">
        <v>92</v>
      </c>
      <c r="C22" s="26" t="s">
        <v>103</v>
      </c>
      <c r="D22" s="26"/>
      <c r="E22" s="27">
        <v>1</v>
      </c>
      <c r="F22" s="67" t="s">
        <v>113</v>
      </c>
      <c r="G22" s="67"/>
      <c r="H22" s="27"/>
      <c r="I22" s="68">
        <v>5</v>
      </c>
      <c r="J22" s="61">
        <f>BillOfMaterials!$E22*BillOfMaterials!$I22</f>
        <v>5</v>
      </c>
      <c r="K22" s="6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19">
        <v>9</v>
      </c>
      <c r="B23" s="20" t="s">
        <v>93</v>
      </c>
      <c r="C23" s="20" t="s">
        <v>104</v>
      </c>
      <c r="D23" s="20"/>
      <c r="E23" s="21"/>
      <c r="F23" s="65"/>
      <c r="G23" s="65"/>
      <c r="H23" s="21"/>
      <c r="I23" s="66"/>
      <c r="J23" s="61">
        <f>BillOfMaterials!$E23*BillOfMaterials!$I23</f>
        <v>0</v>
      </c>
      <c r="K23" s="6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5">
        <v>10</v>
      </c>
      <c r="B24" s="26" t="s">
        <v>94</v>
      </c>
      <c r="C24" s="26" t="s">
        <v>105</v>
      </c>
      <c r="D24" s="26"/>
      <c r="E24" s="27"/>
      <c r="F24" s="67"/>
      <c r="G24" s="67"/>
      <c r="H24" s="27"/>
      <c r="I24" s="68"/>
      <c r="J24" s="61">
        <f>BillOfMaterials!$E24*BillOfMaterials!$I24</f>
        <v>0</v>
      </c>
      <c r="K24" s="6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19">
        <v>11</v>
      </c>
      <c r="B25" s="20" t="s">
        <v>95</v>
      </c>
      <c r="C25" s="20" t="s">
        <v>106</v>
      </c>
      <c r="D25" s="20"/>
      <c r="E25" s="21">
        <v>1</v>
      </c>
      <c r="F25" s="65"/>
      <c r="G25" s="65"/>
      <c r="H25" s="21"/>
      <c r="I25" s="66"/>
      <c r="J25" s="61">
        <f>BillOfMaterials!$E25*BillOfMaterials!$I25</f>
        <v>0</v>
      </c>
      <c r="K25" s="6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5">
        <v>12</v>
      </c>
      <c r="B26" s="26" t="s">
        <v>96</v>
      </c>
      <c r="C26" s="26" t="s">
        <v>107</v>
      </c>
      <c r="D26" s="26"/>
      <c r="E26" s="27">
        <v>1</v>
      </c>
      <c r="F26" s="67" t="s">
        <v>116</v>
      </c>
      <c r="G26" s="67"/>
      <c r="H26" s="27"/>
      <c r="I26" s="68">
        <v>3</v>
      </c>
      <c r="J26" s="61">
        <f>BillOfMaterials!$E26*BillOfMaterials!$I26</f>
        <v>3</v>
      </c>
      <c r="K26" s="6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19">
        <v>13</v>
      </c>
      <c r="B27" s="20" t="s">
        <v>109</v>
      </c>
      <c r="C27" s="20" t="s">
        <v>110</v>
      </c>
      <c r="D27" s="20"/>
      <c r="E27" s="21">
        <v>1</v>
      </c>
      <c r="F27" s="65" t="s">
        <v>114</v>
      </c>
      <c r="G27" s="65"/>
      <c r="H27" s="21"/>
      <c r="I27" s="66">
        <v>0.8</v>
      </c>
      <c r="J27" s="61">
        <f>BillOfMaterials!$E27*BillOfMaterials!$I27</f>
        <v>0.8</v>
      </c>
      <c r="K27" s="6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5">
        <v>14</v>
      </c>
      <c r="B28" s="26" t="s">
        <v>111</v>
      </c>
      <c r="C28" s="26" t="s">
        <v>112</v>
      </c>
      <c r="D28" s="26"/>
      <c r="E28" s="27">
        <v>1</v>
      </c>
      <c r="F28" s="67" t="s">
        <v>115</v>
      </c>
      <c r="G28" s="67"/>
      <c r="H28" s="27"/>
      <c r="I28" s="68">
        <v>5</v>
      </c>
      <c r="J28" s="61">
        <f>BillOfMaterials!$E28*BillOfMaterials!$I28</f>
        <v>5</v>
      </c>
      <c r="K28" s="6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9"/>
      <c r="B29" s="29" t="s">
        <v>19</v>
      </c>
      <c r="C29" s="29"/>
      <c r="D29" s="29"/>
      <c r="E29" s="30">
        <f>SUBTOTAL(109,BillOfMaterials!$E$15:$E$27)</f>
        <v>24</v>
      </c>
      <c r="F29" s="30"/>
      <c r="G29" s="30"/>
      <c r="H29" s="30"/>
      <c r="I29" s="31"/>
      <c r="J29" s="63">
        <f>SUBTOTAL(109,BillOfMaterials!$J$15:$J$27)</f>
        <v>118.91</v>
      </c>
      <c r="K29" s="6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1"/>
      <c r="B30" s="2"/>
      <c r="C30" s="2"/>
      <c r="D30" s="2"/>
      <c r="E30" s="2"/>
      <c r="F30" s="2"/>
      <c r="G30" s="2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"/>
      <c r="B31" s="2"/>
      <c r="C31" s="2"/>
      <c r="D31" s="2"/>
      <c r="E31" s="2"/>
      <c r="F31" s="2"/>
      <c r="G31" s="2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1"/>
      <c r="B32" s="2"/>
      <c r="C32" s="2"/>
      <c r="D32" s="2"/>
      <c r="E32" s="2"/>
      <c r="F32" s="2"/>
      <c r="G32" s="2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1"/>
      <c r="F991" s="1"/>
      <c r="G991" s="1"/>
      <c r="H991" s="1"/>
      <c r="I991" s="1"/>
      <c r="J991" s="2"/>
      <c r="K991" s="2"/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1"/>
      <c r="F992" s="1"/>
      <c r="G992" s="1"/>
      <c r="H992" s="1"/>
      <c r="I992" s="1"/>
      <c r="J992" s="2"/>
      <c r="K992" s="2"/>
      <c r="L992" s="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1"/>
      <c r="F993" s="1"/>
      <c r="G993" s="1"/>
      <c r="H993" s="1"/>
      <c r="I993" s="1"/>
      <c r="J993" s="2"/>
      <c r="K993" s="2"/>
      <c r="L993" s="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</sheetData>
  <hyperlinks>
    <hyperlink ref="F15" r:id="rId1" xr:uid="{5FD81767-245C-4D73-B0E2-F97ABEE36B72}"/>
    <hyperlink ref="G15" r:id="rId2" xr:uid="{F979ABC7-E6F4-46F3-9FBA-17D38AD9D647}"/>
    <hyperlink ref="G21" r:id="rId3" display="https://www.conrad.be/p/joy-it-rfid-modul-mfrc-522-1503746?WT.srch=1&amp;gclid=CjwKCAjwycfkBRAFEiwAnLX5IXDHX61MWL5NYnZvr1lUnthh-eSjPF1A1HeghJY41QLkhLAT-D7yRBoCrPAQAvD_BwE&amp;insert=8J&amp;t=1&amp;tid=1707699513_66210167986_pla-300371061519_pla-1503746&amp;utm_campaign=&amp;utm_content=&amp;utm_medium=&amp;utm_source=&amp;utm_term=" xr:uid="{10DF9751-6BF9-4B89-98A5-3BAB3638C83B}"/>
  </hyperlinks>
  <pageMargins left="0.7" right="0.7" top="0.75" bottom="0.75" header="0.3" footer="0.3"/>
  <pageSetup paperSize="9" orientation="portrait" verticalDpi="300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A2" sqref="A2"/>
    </sheetView>
  </sheetViews>
  <sheetFormatPr defaultColWidth="15.19921875" defaultRowHeight="15" customHeight="1"/>
  <cols>
    <col min="1" max="1" width="11.796875" customWidth="1"/>
    <col min="2" max="2" width="44.19921875" customWidth="1"/>
    <col min="3" max="3" width="20.69921875" customWidth="1"/>
    <col min="4" max="26" width="8.796875" customWidth="1"/>
  </cols>
  <sheetData>
    <row r="1" spans="1:26" ht="21.75" customHeight="1">
      <c r="A1" s="33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3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5" t="s">
        <v>11</v>
      </c>
      <c r="B6" s="35" t="s">
        <v>21</v>
      </c>
      <c r="C6" s="35" t="s">
        <v>22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36"/>
      <c r="B7" s="3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selection activeCell="A2" sqref="A2"/>
    </sheetView>
  </sheetViews>
  <sheetFormatPr defaultColWidth="15.19921875" defaultRowHeight="15" customHeight="1"/>
  <cols>
    <col min="1" max="1" width="9.69921875" customWidth="1"/>
    <col min="2" max="3" width="7.5" customWidth="1"/>
    <col min="4" max="4" width="18.69921875" customWidth="1"/>
    <col min="5" max="5" width="14.69921875" customWidth="1"/>
    <col min="6" max="6" width="6.296875" customWidth="1"/>
    <col min="7" max="9" width="11.69921875" customWidth="1"/>
    <col min="10" max="10" width="6.19921875" customWidth="1"/>
    <col min="11" max="11" width="11.796875" customWidth="1"/>
    <col min="12" max="12" width="8.69921875" customWidth="1"/>
    <col min="13" max="14" width="8.296875" customWidth="1"/>
    <col min="15" max="15" width="23.69921875" customWidth="1"/>
    <col min="16" max="16" width="13" customWidth="1"/>
    <col min="17" max="17" width="10.5" customWidth="1"/>
    <col min="18" max="18" width="9" customWidth="1"/>
    <col min="19" max="19" width="14.296875" customWidth="1"/>
    <col min="20" max="26" width="8.796875" customWidth="1"/>
  </cols>
  <sheetData>
    <row r="1" spans="1:26" ht="27" customHeight="1">
      <c r="A1" s="48" t="s">
        <v>23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51" t="s">
        <v>3</v>
      </c>
      <c r="E3" s="4" t="s">
        <v>24</v>
      </c>
      <c r="F3" s="2"/>
      <c r="G3" s="2"/>
      <c r="H3" s="2"/>
      <c r="I3" s="2"/>
      <c r="J3" s="2"/>
      <c r="K3" s="52" t="s">
        <v>25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7"/>
      <c r="B4" s="2"/>
      <c r="C4" s="2"/>
      <c r="D4" s="53" t="s">
        <v>26</v>
      </c>
      <c r="E4" s="6" t="s">
        <v>27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7"/>
      <c r="B5" s="2"/>
      <c r="C5" s="2"/>
      <c r="D5" s="53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2"/>
      <c r="C6" s="2"/>
      <c r="D6" s="53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53" t="s">
        <v>28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54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>
      <c r="A10" s="16" t="s">
        <v>29</v>
      </c>
      <c r="B10" s="15" t="s">
        <v>8</v>
      </c>
      <c r="C10" s="15" t="s">
        <v>30</v>
      </c>
      <c r="D10" s="15" t="s">
        <v>9</v>
      </c>
      <c r="E10" s="15" t="s">
        <v>31</v>
      </c>
      <c r="F10" s="17" t="s">
        <v>12</v>
      </c>
      <c r="G10" s="55" t="s">
        <v>13</v>
      </c>
      <c r="H10" s="55" t="s">
        <v>32</v>
      </c>
      <c r="I10" s="55" t="s">
        <v>33</v>
      </c>
      <c r="J10" s="17" t="s">
        <v>15</v>
      </c>
      <c r="K10" s="17" t="s">
        <v>34</v>
      </c>
      <c r="L10" s="17" t="s">
        <v>16</v>
      </c>
      <c r="M10" s="17" t="s">
        <v>35</v>
      </c>
      <c r="N10" s="18" t="s">
        <v>18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>
      <c r="A11" s="20" t="s">
        <v>36</v>
      </c>
      <c r="B11" s="19">
        <v>50746</v>
      </c>
      <c r="C11" s="19">
        <v>4504369</v>
      </c>
      <c r="D11" s="20" t="s">
        <v>37</v>
      </c>
      <c r="E11" s="20" t="s">
        <v>38</v>
      </c>
      <c r="F11" s="21">
        <v>1</v>
      </c>
      <c r="G11" s="21" t="s">
        <v>39</v>
      </c>
      <c r="H11" s="56" t="s">
        <v>40</v>
      </c>
      <c r="I11" s="56"/>
      <c r="J11" s="21" t="s">
        <v>41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>
      <c r="A12" s="26" t="s">
        <v>42</v>
      </c>
      <c r="B12" s="25">
        <v>3024</v>
      </c>
      <c r="C12" s="25">
        <v>302401</v>
      </c>
      <c r="D12" s="26" t="s">
        <v>43</v>
      </c>
      <c r="E12" s="26" t="s">
        <v>38</v>
      </c>
      <c r="F12" s="27">
        <v>1</v>
      </c>
      <c r="G12" s="27" t="s">
        <v>39</v>
      </c>
      <c r="H12" s="58" t="s">
        <v>40</v>
      </c>
      <c r="I12" s="58"/>
      <c r="J12" s="27" t="s">
        <v>41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>
      <c r="A13" s="20" t="s">
        <v>42</v>
      </c>
      <c r="B13" s="19">
        <v>3023</v>
      </c>
      <c r="C13" s="19">
        <v>302301</v>
      </c>
      <c r="D13" s="20" t="s">
        <v>44</v>
      </c>
      <c r="E13" s="20" t="s">
        <v>38</v>
      </c>
      <c r="F13" s="21">
        <v>2</v>
      </c>
      <c r="G13" s="21" t="s">
        <v>39</v>
      </c>
      <c r="H13" s="56" t="s">
        <v>40</v>
      </c>
      <c r="I13" s="56"/>
      <c r="J13" s="21" t="s">
        <v>41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>
      <c r="A14" s="26" t="s">
        <v>42</v>
      </c>
      <c r="B14" s="25">
        <v>3023</v>
      </c>
      <c r="C14" s="25">
        <v>4211398</v>
      </c>
      <c r="D14" s="26" t="s">
        <v>44</v>
      </c>
      <c r="E14" s="26" t="s">
        <v>45</v>
      </c>
      <c r="F14" s="27">
        <v>1</v>
      </c>
      <c r="G14" s="27" t="s">
        <v>39</v>
      </c>
      <c r="H14" s="58" t="s">
        <v>40</v>
      </c>
      <c r="I14" s="58"/>
      <c r="J14" s="27" t="s">
        <v>41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20" t="s">
        <v>42</v>
      </c>
      <c r="B15" s="19">
        <v>3794</v>
      </c>
      <c r="C15" s="19">
        <v>379401</v>
      </c>
      <c r="D15" s="20" t="s">
        <v>46</v>
      </c>
      <c r="E15" s="20" t="s">
        <v>38</v>
      </c>
      <c r="F15" s="21">
        <v>1</v>
      </c>
      <c r="G15" s="21" t="s">
        <v>39</v>
      </c>
      <c r="H15" s="56" t="s">
        <v>40</v>
      </c>
      <c r="I15" s="56"/>
      <c r="J15" s="21" t="s">
        <v>41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6" t="s">
        <v>42</v>
      </c>
      <c r="B16" s="25">
        <v>3623</v>
      </c>
      <c r="C16" s="25">
        <v>362301</v>
      </c>
      <c r="D16" s="26" t="s">
        <v>47</v>
      </c>
      <c r="E16" s="26" t="s">
        <v>38</v>
      </c>
      <c r="F16" s="27">
        <v>1</v>
      </c>
      <c r="G16" s="27" t="s">
        <v>39</v>
      </c>
      <c r="H16" s="58" t="s">
        <v>40</v>
      </c>
      <c r="I16" s="58"/>
      <c r="J16" s="27" t="s">
        <v>41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20" t="s">
        <v>42</v>
      </c>
      <c r="B17" s="19">
        <v>3623</v>
      </c>
      <c r="C17" s="19">
        <v>362321</v>
      </c>
      <c r="D17" s="20" t="s">
        <v>47</v>
      </c>
      <c r="E17" s="20" t="s">
        <v>48</v>
      </c>
      <c r="F17" s="21">
        <v>1</v>
      </c>
      <c r="G17" s="21" t="s">
        <v>39</v>
      </c>
      <c r="H17" s="56" t="s">
        <v>40</v>
      </c>
      <c r="I17" s="56"/>
      <c r="J17" s="21" t="s">
        <v>41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6" t="s">
        <v>42</v>
      </c>
      <c r="B18" s="25">
        <v>94148</v>
      </c>
      <c r="C18" s="25">
        <v>302201</v>
      </c>
      <c r="D18" s="26" t="s">
        <v>49</v>
      </c>
      <c r="E18" s="26" t="s">
        <v>38</v>
      </c>
      <c r="F18" s="27">
        <v>1</v>
      </c>
      <c r="G18" s="27" t="s">
        <v>39</v>
      </c>
      <c r="H18" s="58" t="s">
        <v>40</v>
      </c>
      <c r="I18" s="58"/>
      <c r="J18" s="27" t="s">
        <v>41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20" t="s">
        <v>50</v>
      </c>
      <c r="B19" s="19">
        <v>6141</v>
      </c>
      <c r="C19" s="19">
        <v>4210633</v>
      </c>
      <c r="D19" s="20" t="s">
        <v>51</v>
      </c>
      <c r="E19" s="20" t="s">
        <v>52</v>
      </c>
      <c r="F19" s="21">
        <v>1</v>
      </c>
      <c r="G19" s="21" t="s">
        <v>39</v>
      </c>
      <c r="H19" s="56" t="s">
        <v>40</v>
      </c>
      <c r="I19" s="56"/>
      <c r="J19" s="21" t="s">
        <v>41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6" t="s">
        <v>50</v>
      </c>
      <c r="B20" s="25">
        <v>3070</v>
      </c>
      <c r="C20" s="25">
        <v>307021</v>
      </c>
      <c r="D20" s="26" t="s">
        <v>53</v>
      </c>
      <c r="E20" s="26" t="s">
        <v>48</v>
      </c>
      <c r="F20" s="27">
        <v>4</v>
      </c>
      <c r="G20" s="27" t="s">
        <v>39</v>
      </c>
      <c r="H20" s="58" t="s">
        <v>40</v>
      </c>
      <c r="I20" s="58"/>
      <c r="J20" s="27" t="s">
        <v>41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20" t="s">
        <v>50</v>
      </c>
      <c r="B21" s="19">
        <v>2412</v>
      </c>
      <c r="C21" s="19">
        <v>241201</v>
      </c>
      <c r="D21" s="20" t="s">
        <v>54</v>
      </c>
      <c r="E21" s="20" t="s">
        <v>38</v>
      </c>
      <c r="F21" s="21">
        <v>1</v>
      </c>
      <c r="G21" s="21" t="s">
        <v>39</v>
      </c>
      <c r="H21" s="56" t="s">
        <v>40</v>
      </c>
      <c r="I21" s="56"/>
      <c r="J21" s="21" t="s">
        <v>41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6" t="s">
        <v>50</v>
      </c>
      <c r="B22" s="25">
        <v>6019</v>
      </c>
      <c r="C22" s="25">
        <v>4538353</v>
      </c>
      <c r="D22" s="26" t="s">
        <v>55</v>
      </c>
      <c r="E22" s="26" t="s">
        <v>38</v>
      </c>
      <c r="F22" s="27">
        <v>4</v>
      </c>
      <c r="G22" s="27" t="s">
        <v>39</v>
      </c>
      <c r="H22" s="58" t="s">
        <v>40</v>
      </c>
      <c r="I22" s="58"/>
      <c r="J22" s="27" t="s">
        <v>41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20" t="s">
        <v>50</v>
      </c>
      <c r="B23" s="19">
        <v>2431</v>
      </c>
      <c r="C23" s="19">
        <v>4558168</v>
      </c>
      <c r="D23" s="20" t="s">
        <v>56</v>
      </c>
      <c r="E23" s="20" t="s">
        <v>38</v>
      </c>
      <c r="F23" s="21">
        <v>1</v>
      </c>
      <c r="G23" s="21" t="s">
        <v>39</v>
      </c>
      <c r="H23" s="56" t="s">
        <v>40</v>
      </c>
      <c r="I23" s="56"/>
      <c r="J23" s="21" t="s">
        <v>41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6" t="s">
        <v>50</v>
      </c>
      <c r="B24" s="25">
        <v>63868</v>
      </c>
      <c r="C24" s="25">
        <v>4535737</v>
      </c>
      <c r="D24" s="26" t="s">
        <v>57</v>
      </c>
      <c r="E24" s="26" t="s">
        <v>38</v>
      </c>
      <c r="F24" s="27">
        <v>4</v>
      </c>
      <c r="G24" s="27" t="s">
        <v>39</v>
      </c>
      <c r="H24" s="58" t="s">
        <v>40</v>
      </c>
      <c r="I24" s="58"/>
      <c r="J24" s="27" t="s">
        <v>41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20" t="s">
        <v>50</v>
      </c>
      <c r="B25" s="19">
        <v>2540</v>
      </c>
      <c r="C25" s="19">
        <v>4211632</v>
      </c>
      <c r="D25" s="20" t="s">
        <v>58</v>
      </c>
      <c r="E25" s="20" t="s">
        <v>45</v>
      </c>
      <c r="F25" s="21">
        <v>4</v>
      </c>
      <c r="G25" s="21" t="s">
        <v>39</v>
      </c>
      <c r="H25" s="56" t="s">
        <v>40</v>
      </c>
      <c r="I25" s="56"/>
      <c r="J25" s="21" t="s">
        <v>41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6" t="s">
        <v>50</v>
      </c>
      <c r="B26" s="25">
        <v>3176</v>
      </c>
      <c r="C26" s="25">
        <v>4225733</v>
      </c>
      <c r="D26" s="26" t="s">
        <v>59</v>
      </c>
      <c r="E26" s="26" t="s">
        <v>52</v>
      </c>
      <c r="F26" s="27">
        <v>1</v>
      </c>
      <c r="G26" s="27" t="s">
        <v>39</v>
      </c>
      <c r="H26" s="58" t="s">
        <v>40</v>
      </c>
      <c r="I26" s="58"/>
      <c r="J26" s="27" t="s">
        <v>41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20" t="s">
        <v>60</v>
      </c>
      <c r="B27" s="19">
        <v>49668</v>
      </c>
      <c r="C27" s="19">
        <v>4224793</v>
      </c>
      <c r="D27" s="20" t="s">
        <v>61</v>
      </c>
      <c r="E27" s="20" t="s">
        <v>62</v>
      </c>
      <c r="F27" s="21">
        <v>1</v>
      </c>
      <c r="G27" s="21" t="s">
        <v>39</v>
      </c>
      <c r="H27" s="56" t="s">
        <v>40</v>
      </c>
      <c r="I27" s="56"/>
      <c r="J27" s="21" t="s">
        <v>41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6" t="s">
        <v>63</v>
      </c>
      <c r="B28" s="25">
        <v>32123</v>
      </c>
      <c r="C28" s="25">
        <v>4211573</v>
      </c>
      <c r="D28" s="26" t="s">
        <v>64</v>
      </c>
      <c r="E28" s="26" t="s">
        <v>45</v>
      </c>
      <c r="F28" s="27">
        <v>4</v>
      </c>
      <c r="G28" s="27" t="s">
        <v>39</v>
      </c>
      <c r="H28" s="58" t="s">
        <v>40</v>
      </c>
      <c r="I28" s="58"/>
      <c r="J28" s="27" t="s">
        <v>41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20" t="s">
        <v>63</v>
      </c>
      <c r="B29" s="19">
        <v>6590</v>
      </c>
      <c r="C29" s="19">
        <v>4211622</v>
      </c>
      <c r="D29" s="20" t="s">
        <v>65</v>
      </c>
      <c r="E29" s="20" t="s">
        <v>45</v>
      </c>
      <c r="F29" s="21">
        <v>8</v>
      </c>
      <c r="G29" s="21" t="s">
        <v>39</v>
      </c>
      <c r="H29" s="56" t="s">
        <v>40</v>
      </c>
      <c r="I29" s="56"/>
      <c r="J29" s="21" t="s">
        <v>41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6" t="s">
        <v>66</v>
      </c>
      <c r="B30" s="25">
        <v>3957</v>
      </c>
      <c r="C30" s="25">
        <v>4211473</v>
      </c>
      <c r="D30" s="26" t="s">
        <v>67</v>
      </c>
      <c r="E30" s="26" t="s">
        <v>45</v>
      </c>
      <c r="F30" s="27">
        <v>4</v>
      </c>
      <c r="G30" s="27" t="s">
        <v>39</v>
      </c>
      <c r="H30" s="58" t="s">
        <v>40</v>
      </c>
      <c r="I30" s="58"/>
      <c r="J30" s="27" t="s">
        <v>41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9"/>
      <c r="B31" s="29"/>
      <c r="C31" s="29"/>
      <c r="D31" s="29" t="s">
        <v>19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Bertil Vandekerkhove</dc:creator>
  <cp:lastModifiedBy>victor lemaire</cp:lastModifiedBy>
  <dcterms:created xsi:type="dcterms:W3CDTF">2018-03-11T12:01:50Z</dcterms:created>
  <dcterms:modified xsi:type="dcterms:W3CDTF">2019-06-15T15:09:41Z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9195dff3-22c8-4b21-8770-c96ee6aad2da</vt:lpwstr>
  </property>
</Properties>
</file>