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jacob/Desktop/"/>
    </mc:Choice>
  </mc:AlternateContent>
  <bookViews>
    <workbookView xWindow="0" yWindow="0" windowWidth="28800" windowHeight="18000" tabRatio="500"/>
  </bookViews>
  <sheets>
    <sheet name="BillOfMaterial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3" i="1"/>
  <c r="J24" i="1"/>
  <c r="J25" i="1"/>
  <c r="J28" i="1"/>
  <c r="E28" i="1"/>
  <c r="C8" i="1"/>
  <c r="C9" i="1"/>
</calcChain>
</file>

<file path=xl/comments1.xml><?xml version="1.0" encoding="utf-8"?>
<comments xmlns="http://schemas.openxmlformats.org/spreadsheetml/2006/main">
  <authors>
    <author/>
  </authors>
  <commentList>
    <comment ref="K14" author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<sst xmlns="http://schemas.openxmlformats.org/spreadsheetml/2006/main" count="103" uniqueCount="59">
  <si>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</si>
  <si>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</si>
  <si>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</si>
  <si>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</si>
  <si>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</si>
  <si>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</si>
  <si>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</si>
  <si>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</si>
  <si>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</si>
  <si>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</si>
  <si>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</si>
  <si>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</si>
  <si>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</si>
  <si>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</si>
  <si>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</si>
  <si>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</si>
  <si>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</si>
  <si>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each</t>
  </si>
  <si>
    <t>Luchtkwaliteitsmeter</t>
  </si>
  <si>
    <t>MQ-135</t>
  </si>
  <si>
    <t>Gassensor (C02)</t>
  </si>
  <si>
    <t>ALI-EXPRESS</t>
  </si>
  <si>
    <t>DX.COM</t>
  </si>
  <si>
    <t>AM2302</t>
  </si>
  <si>
    <t>Luchtvochtigheidssensor + Temperatuursensor</t>
  </si>
  <si>
    <t>SOS SOLUTIONS</t>
  </si>
  <si>
    <t>Ventilator</t>
  </si>
  <si>
    <t>Losse ventilator</t>
  </si>
  <si>
    <t>Raspberry Pi</t>
  </si>
  <si>
    <t>Raspbery Pi starter kit</t>
  </si>
  <si>
    <t>BEHUIZING</t>
  </si>
  <si>
    <t>/</t>
  </si>
  <si>
    <t>Hout</t>
  </si>
  <si>
    <t>LCD display</t>
  </si>
  <si>
    <t>20 x 4 display</t>
  </si>
  <si>
    <t>KIWI ELECTRONICS</t>
  </si>
  <si>
    <t>CLASS:</t>
  </si>
  <si>
    <t>1NMCT1</t>
  </si>
  <si>
    <t>NAME:</t>
  </si>
  <si>
    <t>Verschaeve</t>
  </si>
  <si>
    <t>FIRSTNAME:</t>
  </si>
  <si>
    <t>Jacob</t>
  </si>
  <si>
    <t>Potentiometer</t>
  </si>
  <si>
    <t>Potentiometer knop</t>
  </si>
  <si>
    <t>Potentiometer knop - soft touch T18</t>
  </si>
  <si>
    <t>Jumper wires</t>
  </si>
  <si>
    <t>40 M/M Jumper Wires</t>
  </si>
  <si>
    <t>Weerstanden</t>
  </si>
  <si>
    <t>Panel mount 10K potentiometer</t>
  </si>
  <si>
    <t>Scrap</t>
  </si>
  <si>
    <t>MCP3008</t>
  </si>
  <si>
    <t>MCP 3008 | ADC Convertor</t>
  </si>
  <si>
    <t>No</t>
  </si>
  <si>
    <t>100 ohm</t>
  </si>
  <si>
    <t>ALI EXPRESS</t>
  </si>
  <si>
    <t>Potentiometer 100 ohm</t>
  </si>
  <si>
    <t>CONRAD</t>
  </si>
  <si>
    <t>12V Adapter</t>
  </si>
  <si>
    <t>12V/DC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</si>
</sst>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_);\(&quot;€&quot;#,##0\)"/>
    <numFmt numFmtId="165" formatCode="_(&quot;€&quot;* #,##0.00_);_(&quot;€&quot;* \(#,##0.00\);_(&quot;€&quot;* &quot;-&quot;??_);_(@_)"/>
    <numFmt numFmtId="166" formatCode="&quot;$&quot;#,##0.00"/>
    <numFmt numFmtId="167" formatCode="_(&quot;$&quot;* #,##0.00_);_(&quot;$&quot;* \(#,##0.00\);_(&quot;$&quot;* &quot;-&quot;??_);_(@_)"/>
  </numFmts>
  <fonts count="14" x14ac:knownFonts="1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sz val="14"/>
      <color rgb="FF000000"/>
      <name val="Ubuntu"/>
    </font>
    <font>
      <b/>
      <sz val="14"/>
      <color rgb="FFFFFFFF"/>
      <name val="Ubuntu"/>
    </font>
    <font>
      <sz val="14"/>
      <name val="Ubuntu"/>
    </font>
    <font>
      <b/>
      <sz val="14"/>
      <color rgb="FF000000"/>
      <name val="Ubuntu"/>
    </font>
    <font>
      <u/>
      <sz val="11"/>
      <color theme="10"/>
      <name val="Arial"/>
    </font>
    <font>
      <u/>
      <sz val="14"/>
      <color theme="10"/>
      <name val="Ubuntu Medium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3DDEE"/>
      </patternFill>
    </fill>
    <fill>
      <patternFill patternType="solid">
        <fgColor theme="0"/>
        <bgColor rgb="FFD3DDEE"/>
      </patternFill>
    </fill>
  </fills>
  <borders count="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6" fillId="0" borderId="0" xfId="0" applyFont="1" applyAlignment="1"/>
    <xf numFmtId="164" fontId="1" fillId="0" borderId="3" xfId="0" applyNumberFormat="1" applyFont="1" applyBorder="1" applyAlignment="1">
      <alignment horizontal="center"/>
    </xf>
    <xf numFmtId="0" fontId="7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top"/>
    </xf>
    <xf numFmtId="165" fontId="7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 vertical="top"/>
    </xf>
    <xf numFmtId="0" fontId="7" fillId="5" borderId="0" xfId="0" applyFont="1" applyFill="1" applyAlignment="1">
      <alignment horizontal="left" vertical="top"/>
    </xf>
    <xf numFmtId="0" fontId="7" fillId="5" borderId="0" xfId="0" applyFont="1" applyFill="1" applyAlignment="1">
      <alignment vertical="top" wrapText="1"/>
    </xf>
    <xf numFmtId="0" fontId="7" fillId="5" borderId="0" xfId="0" applyFont="1" applyFill="1" applyAlignment="1">
      <alignment horizontal="center" vertical="top"/>
    </xf>
    <xf numFmtId="1" fontId="7" fillId="3" borderId="0" xfId="0" applyNumberFormat="1" applyFont="1" applyFill="1" applyAlignment="1">
      <alignment horizontal="center" vertical="top"/>
    </xf>
    <xf numFmtId="165" fontId="7" fillId="5" borderId="0" xfId="0" applyNumberFormat="1" applyFont="1" applyFill="1" applyAlignment="1">
      <alignment horizontal="center" vertical="top"/>
    </xf>
    <xf numFmtId="165" fontId="7" fillId="3" borderId="0" xfId="0" applyNumberFormat="1" applyFont="1" applyFill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12" fillId="3" borderId="0" xfId="1" applyFont="1" applyFill="1" applyAlignment="1">
      <alignment horizontal="center" vertical="top"/>
    </xf>
    <xf numFmtId="0" fontId="12" fillId="5" borderId="0" xfId="1" applyFont="1" applyFill="1" applyAlignment="1">
      <alignment horizontal="center" vertical="top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167" fontId="10" fillId="5" borderId="5" xfId="0" applyNumberFormat="1" applyFont="1" applyFill="1" applyBorder="1"/>
    <xf numFmtId="165" fontId="10" fillId="4" borderId="5" xfId="0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0" fontId="7" fillId="6" borderId="0" xfId="0" applyFont="1" applyFill="1" applyAlignment="1">
      <alignment horizontal="left" vertical="top"/>
    </xf>
    <xf numFmtId="0" fontId="12" fillId="6" borderId="0" xfId="1" applyFont="1" applyFill="1" applyAlignment="1">
      <alignment horizontal="center" vertical="top"/>
    </xf>
    <xf numFmtId="165" fontId="7" fillId="6" borderId="0" xfId="0" applyNumberFormat="1" applyFont="1" applyFill="1" applyAlignment="1">
      <alignment horizontal="center" vertical="top"/>
    </xf>
    <xf numFmtId="0" fontId="7" fillId="7" borderId="0" xfId="0" applyFont="1" applyFill="1" applyAlignment="1">
      <alignment vertical="top" wrapText="1"/>
    </xf>
    <xf numFmtId="0" fontId="7" fillId="7" borderId="0" xfId="0" applyFont="1" applyFill="1" applyAlignment="1">
      <alignment horizontal="center" vertical="top"/>
    </xf>
    <xf numFmtId="0" fontId="12" fillId="7" borderId="0" xfId="1" applyFont="1" applyFill="1" applyAlignment="1">
      <alignment horizontal="center" vertical="top"/>
    </xf>
    <xf numFmtId="165" fontId="7" fillId="7" borderId="0" xfId="0" applyNumberFormat="1" applyFont="1" applyFill="1" applyAlignment="1">
      <alignment horizontal="center" vertical="top"/>
    </xf>
    <xf numFmtId="0" fontId="7" fillId="7" borderId="0" xfId="0" applyFont="1" applyFill="1" applyAlignment="1">
      <alignment horizontal="left" vertical="top"/>
    </xf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center" vertical="top" wrapText="1"/>
    </xf>
    <xf numFmtId="0" fontId="7" fillId="8" borderId="0" xfId="0" applyFont="1" applyFill="1" applyAlignment="1">
      <alignment horizontal="left" vertical="top"/>
    </xf>
    <xf numFmtId="0" fontId="7" fillId="8" borderId="0" xfId="0" applyFont="1" applyFill="1" applyAlignment="1">
      <alignment vertical="top" wrapText="1"/>
    </xf>
    <xf numFmtId="0" fontId="7" fillId="8" borderId="0" xfId="0" applyFont="1" applyFill="1" applyAlignment="1">
      <alignment horizontal="center" vertical="top"/>
    </xf>
    <xf numFmtId="0" fontId="12" fillId="8" borderId="0" xfId="1" applyFont="1" applyFill="1" applyAlignment="1">
      <alignment horizontal="center" vertical="top"/>
    </xf>
    <xf numFmtId="165" fontId="7" fillId="8" borderId="0" xfId="0" applyNumberFormat="1" applyFont="1" applyFill="1" applyAlignment="1">
      <alignment horizontal="center" vertical="top"/>
    </xf>
    <xf numFmtId="0" fontId="9" fillId="0" borderId="2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76200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76200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292100</xdr:colOff>
      <xdr:row>43</xdr:row>
      <xdr:rowOff>38100</xdr:rowOff>
    </xdr:to>
    <xdr:sp macro="" textlink="">
      <xdr:nvSpPr>
        <xdr:cNvPr id="4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292100</xdr:colOff>
      <xdr:row>43</xdr:row>
      <xdr:rowOff>38100</xdr:rowOff>
    </xdr:to>
    <xdr:sp macro="" textlink="">
      <xdr:nvSpPr>
        <xdr:cNvPr id="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kiwi-electronics.nl/componenten-onderdelen/lcd-oled-displays/standaard-lcd-20x4-plus-extras" TargetMode="External"/><Relationship Id="rId20" Type="http://schemas.openxmlformats.org/officeDocument/2006/relationships/hyperlink" Target="https://nl.aliexpress.com/item/Free-Shipping-MCP3008-I-P-MCP3008-2pc-lot-DIP-IC/32662808676.html?spm=2114.010208.3.2.oXOmQS&amp;ws_ab_test=searchweb0_0,searchweb201602_2_5030014_10152_10065_10151_10068_10084_10083_10080_10082_10081_10177_10110_10136_1" TargetMode="External"/><Relationship Id="rId21" Type="http://schemas.openxmlformats.org/officeDocument/2006/relationships/hyperlink" Target="https://nl.aliexpress.com/item/Free-shipping-LCD-Board-2004-20-4-LCD-20X4-5V-Blue-screen-blacklight-LCD2004-display/32348566689.html?spm=2114.010208.8.64.iKEKNl" TargetMode="External"/><Relationship Id="rId22" Type="http://schemas.openxmlformats.org/officeDocument/2006/relationships/hyperlink" Target="https://nl.aliexpress.com/item/2016-nieuwe-originele-raspberry-pi-3-model-b-raspberry-pi-raspberry-pi3-b-pi-3-pi/32672486838.html?spm=2114.010208.3.26.m9BdBV&amp;ws_ab_test=searchweb0_0%2Csearchweb201602_2_5030014_10152_10065_10151_10068_10084_10083_1" TargetMode="External"/><Relationship Id="rId23" Type="http://schemas.openxmlformats.org/officeDocument/2006/relationships/hyperlink" Target="https://nl.aliexpress.com/item/10PC-Lot-B10K-Single-Linear-Pot-Potentiometer-10K-15mm-Shaft-with-Nuts-Shims-YXSMDZ142/32238712661.html?spm=2114.010208.3.42.PYaTmh&amp;ws_ab_test=searchweb0_0,searchweb201602_2_5030014_10152_10065_10151_10068_10084_1008" TargetMode="External"/><Relationship Id="rId24" Type="http://schemas.openxmlformats.org/officeDocument/2006/relationships/drawing" Target="../drawings/drawing1.xml"/><Relationship Id="rId25" Type="http://schemas.openxmlformats.org/officeDocument/2006/relationships/vmlDrawing" Target="../drawings/vmlDrawing1.vml"/><Relationship Id="rId26" Type="http://schemas.openxmlformats.org/officeDocument/2006/relationships/comments" Target="../comments1.xml"/><Relationship Id="rId10" Type="http://schemas.openxmlformats.org/officeDocument/2006/relationships/hyperlink" Target="https://www.sossolutions.be/am2302-wired-dht22-temperature-humidity-sensor" TargetMode="External"/><Relationship Id="rId11" Type="http://schemas.openxmlformats.org/officeDocument/2006/relationships/hyperlink" Target="https://www.kiwi-electronics.nl/Premium-Jumperwires-40-stuks-op-strip-20cm-male-male?search=jumper%20wire" TargetMode="External"/><Relationship Id="rId12" Type="http://schemas.openxmlformats.org/officeDocument/2006/relationships/hyperlink" Target="https://www.kiwi-electronics.nl/MCP3008-8-kanaals-10-Bit-ADC-met-SPI-Interface?search=MCP3008" TargetMode="External"/><Relationship Id="rId13" Type="http://schemas.openxmlformats.org/officeDocument/2006/relationships/hyperlink" Target="https://nl.aliexpress.com/item/100PCS-1-4W-100-ohm-resistor-1-ROHS1-4w-100R-ohm-Metal-Film-Resistors-0/32687177841.html?spm=2114.010208.3.10.9DzLX8&amp;ws_ab_test=searchweb0_0,searchweb201602_2_5030014_10152_10065_10151_10068_10084_10083_10080_10082_1" TargetMode="External"/><Relationship Id="rId14" Type="http://schemas.openxmlformats.org/officeDocument/2006/relationships/hyperlink" Target="https://nl.aliexpress.com/item/Free-shipping-100pcs-100-ohm-1-4W-Metal-film-resistor/32328341747.html?spm=2114.010208.3.25.9DzLX8&amp;ws_ab_test=searchweb0_0,searchweb201602_2_5030014_10152_10065_10151_10068_10084_10083_10080_10082_10081_10177_10110_1" TargetMode="External"/><Relationship Id="rId15" Type="http://schemas.openxmlformats.org/officeDocument/2006/relationships/hyperlink" Target="http://www.conrad.be/ce/nl/product/457641/Potentiometer-Service-GmbH-9599-Draaipotmeter-Mono-025-W-100-1-stuks?queryFromSuggest=true" TargetMode="External"/><Relationship Id="rId16" Type="http://schemas.openxmlformats.org/officeDocument/2006/relationships/hyperlink" Target="http://www.conrad.be/ce/nl/product/514219/VOLTCRAFT-FPPS-12-36W-Stekkernetvoeding-vaste-spanning-12-VDC-300-mA-36-W?ref=list" TargetMode="External"/><Relationship Id="rId17" Type="http://schemas.openxmlformats.org/officeDocument/2006/relationships/hyperlink" Target="https://nl.aliexpress.com/item/3590S-2-103L-10K-MEXICO-BOURNS-More-precision-potentiometer-original/32487783318.html?spm=2114.010208.3.9.kNUGO3&amp;ws_ab_test=searchweb0_0,searchweb201602_2_5030014_10152_10065_10151_10068_10084_10083_10080_10082_10081" TargetMode="External"/><Relationship Id="rId18" Type="http://schemas.openxmlformats.org/officeDocument/2006/relationships/hyperlink" Target="https://nl.aliexpress.com/item/1pcs-Free-Shipping-12V-6A-AC-DC-Power-Supply-Charger-72w-Transformer-Adapter-for-5050-3528/1931529410.html?spm=2114.010208.3.38.j4nJXp&amp;ws_ab_test=searchweb0_0,searchweb201602_2_5030014_10152_10065_10151_10068_10084_1" TargetMode="External"/><Relationship Id="rId19" Type="http://schemas.openxmlformats.org/officeDocument/2006/relationships/hyperlink" Target="https://nl.aliexpress.com/item/65-pcs-Solderless-Flexible-Breadboard-Jumper-Wire-Cable/32597859562.html?spm=2114.010208.3.2.fdgoi6&amp;ws_ab_test=searchweb0_0,searchweb201602_2_5030014_10152_10065_10151_10068_10084_10083_10080_10082_10081_10177_10110_" TargetMode="External"/><Relationship Id="rId1" Type="http://schemas.openxmlformats.org/officeDocument/2006/relationships/hyperlink" Target="https://nl.aliexpress.com/item/Free-Shipping-MQ-5-Methane-Natural-Gas-Sensor-Shield-Liquefied-Electronic-Detector-Module-New/32547745710.html?spm=2114.010208.3.2.5r8P2r&amp;ws_ab_test=searchweb0_0,searchweb201602_4_10152_10065_10151_10068_10084_10083_" TargetMode="External"/><Relationship Id="rId2" Type="http://schemas.openxmlformats.org/officeDocument/2006/relationships/hyperlink" Target="http://www.dx.com/nl/p/lm393-mq135-harmful-gas-detection-sensor-module-black-silver-151044?tc=EUR&amp;gclid=CPDGnuWYztICFRUTGwodg6MKYA" TargetMode="External"/><Relationship Id="rId3" Type="http://schemas.openxmlformats.org/officeDocument/2006/relationships/hyperlink" Target="https://www.kiwi-electronics.nl/AM2302-bedrade-DHT22-temperatuur-vochtigheidssensor?search=AM2302" TargetMode="External"/><Relationship Id="rId4" Type="http://schemas.openxmlformats.org/officeDocument/2006/relationships/hyperlink" Target="https://www.sossolutions.be/starterkit3bc-compleet" TargetMode="External"/><Relationship Id="rId5" Type="http://schemas.openxmlformats.org/officeDocument/2006/relationships/hyperlink" Target="https://nl.aliexpress.com/item/5PCS-LOT-DC-24V-2P-4010-4cm-40mm-40x40x10mm-dc-fan-Ventilation-Axial-Flow-cooler-cooling/32257240519.html?spm=2114.010208.3.11.jWBb2R&amp;ws_ab_test=searchweb0_0,searchweb201602_2_10065_10068_433_434_10136_10137_10138_10" TargetMode="External"/><Relationship Id="rId6" Type="http://schemas.openxmlformats.org/officeDocument/2006/relationships/hyperlink" Target="https://www.kiwi-electronics.nl/panel-mount-10k-potentiometer-breadboard-vriendelijk-10k-lineair" TargetMode="External"/><Relationship Id="rId7" Type="http://schemas.openxmlformats.org/officeDocument/2006/relationships/hyperlink" Target="https://www.kiwi-electronics.nl/potentiometer-knop-soft-touch-t18-wit" TargetMode="External"/><Relationship Id="rId8" Type="http://schemas.openxmlformats.org/officeDocument/2006/relationships/hyperlink" Target="https://www.kiwi-electronics.nl/makeblock-cooling-fan?search=Venti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1"/>
  <sheetViews>
    <sheetView showGridLines="0" tabSelected="1" zoomScaleNormal="120" zoomScalePageLayoutView="120" workbookViewId="0">
      <selection activeCell="L18" sqref="L18"/>
    </sheetView>
  </sheetViews>
  <sheetFormatPr baseColWidth="10" defaultColWidth="15.1640625" defaultRowHeight="15" customHeight="1" x14ac:dyDescent="0.15"/>
  <cols>
    <col min="1" max="1" width="8" customWidth="1"/>
    <col min="2" max="2" width="25.6640625" customWidth="1"/>
    <col min="3" max="3" width="30" customWidth="1"/>
    <col min="4" max="4" width="11.6640625" customWidth="1"/>
    <col min="5" max="5" width="8.1640625" customWidth="1"/>
    <col min="6" max="6" width="32.6640625" customWidth="1"/>
    <col min="7" max="7" width="24.6640625" customWidth="1"/>
    <col min="8" max="8" width="9.1640625" customWidth="1"/>
    <col min="9" max="9" width="12.33203125" customWidth="1"/>
    <col min="10" max="11" width="11.1640625" bestFit="1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 x14ac:dyDescent="0.1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1"/>
      <c r="B2" s="3" t="s">
        <v>36</v>
      </c>
      <c r="C2" s="3" t="s">
        <v>37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1"/>
      <c r="B3" s="3" t="s">
        <v>38</v>
      </c>
      <c r="C3" s="3" t="s">
        <v>39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2">
      <c r="A4" s="1"/>
      <c r="B4" s="3" t="s">
        <v>40</v>
      </c>
      <c r="C4" s="3" t="s">
        <v>41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2"/>
      <c r="B5" s="3" t="s">
        <v>0</v>
      </c>
      <c r="C5" s="27" t="s">
        <v>18</v>
      </c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">
      <c r="A6" s="2"/>
      <c r="B6" s="3" t="s">
        <v>1</v>
      </c>
      <c r="C6" s="51" t="s">
        <v>52</v>
      </c>
      <c r="D6" s="5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2"/>
      <c r="B7" s="3" t="s">
        <v>2</v>
      </c>
      <c r="C7" s="52">
        <v>42854</v>
      </c>
      <c r="D7" s="2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2"/>
      <c r="B8" s="3" t="s">
        <v>3</v>
      </c>
      <c r="C8" s="7">
        <f>BillOfMaterials!$E$28</f>
        <v>13</v>
      </c>
      <c r="D8" s="2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2"/>
      <c r="B9" s="3" t="s">
        <v>4</v>
      </c>
      <c r="C9" s="11">
        <f>BillOfMaterials!$J$28</f>
        <v>123.655</v>
      </c>
      <c r="D9" s="2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8"/>
      <c r="C10" s="9"/>
      <c r="D10" s="2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2"/>
      <c r="B11" s="8"/>
      <c r="C11" s="9"/>
      <c r="D11" s="2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2"/>
      <c r="B12" s="8"/>
      <c r="C12" s="9"/>
      <c r="D12" s="2"/>
      <c r="E12" s="6"/>
      <c r="F12" s="6"/>
      <c r="G12" s="10"/>
      <c r="H12" s="6"/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15">
      <c r="A13" s="2"/>
      <c r="B13" s="2"/>
      <c r="C13" s="2"/>
      <c r="D13" s="2"/>
      <c r="E13" s="6"/>
      <c r="F13" s="6"/>
      <c r="G13" s="6"/>
      <c r="H13" s="6"/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15">
      <c r="A14" s="13" t="s">
        <v>5</v>
      </c>
      <c r="B14" s="13" t="s">
        <v>6</v>
      </c>
      <c r="C14" s="13" t="s">
        <v>7</v>
      </c>
      <c r="D14" s="14" t="s">
        <v>8</v>
      </c>
      <c r="E14" s="15" t="s">
        <v>9</v>
      </c>
      <c r="F14" s="15" t="s">
        <v>10</v>
      </c>
      <c r="G14" s="15" t="s">
        <v>11</v>
      </c>
      <c r="H14" s="15" t="s">
        <v>12</v>
      </c>
      <c r="I14" s="15" t="s">
        <v>13</v>
      </c>
      <c r="J14" s="15" t="s">
        <v>14</v>
      </c>
      <c r="K14" s="16" t="s">
        <v>15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15">
      <c r="A15" s="12">
        <v>1</v>
      </c>
      <c r="B15" s="17" t="s">
        <v>19</v>
      </c>
      <c r="C15" s="17" t="s">
        <v>20</v>
      </c>
      <c r="D15" s="17" t="s">
        <v>52</v>
      </c>
      <c r="E15" s="18">
        <v>1</v>
      </c>
      <c r="F15" s="28" t="s">
        <v>21</v>
      </c>
      <c r="G15" s="28" t="s">
        <v>22</v>
      </c>
      <c r="H15" s="18" t="s">
        <v>17</v>
      </c>
      <c r="I15" s="26">
        <v>1.2749999999999999</v>
      </c>
      <c r="J15" s="19">
        <f>BillOfMaterials!$E15*BillOfMaterials!$I15</f>
        <v>1.2749999999999999</v>
      </c>
      <c r="K15" s="2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5" customHeight="1" x14ac:dyDescent="0.15">
      <c r="A16" s="21">
        <v>2</v>
      </c>
      <c r="B16" s="22" t="s">
        <v>23</v>
      </c>
      <c r="C16" s="22" t="s">
        <v>24</v>
      </c>
      <c r="D16" s="22" t="s">
        <v>52</v>
      </c>
      <c r="E16" s="23">
        <v>1</v>
      </c>
      <c r="F16" s="29" t="s">
        <v>35</v>
      </c>
      <c r="G16" s="29" t="s">
        <v>25</v>
      </c>
      <c r="H16" s="23" t="s">
        <v>17</v>
      </c>
      <c r="I16" s="25">
        <v>16.95</v>
      </c>
      <c r="J16" s="19">
        <f>BillOfMaterials!$E16*BillOfMaterials!$I16</f>
        <v>16.95</v>
      </c>
      <c r="K16" s="2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15">
      <c r="A17" s="12">
        <v>3</v>
      </c>
      <c r="B17" s="17" t="s">
        <v>26</v>
      </c>
      <c r="C17" s="17" t="s">
        <v>27</v>
      </c>
      <c r="D17" s="17" t="s">
        <v>52</v>
      </c>
      <c r="E17" s="24">
        <v>2</v>
      </c>
      <c r="F17" s="28" t="s">
        <v>35</v>
      </c>
      <c r="G17" s="28" t="s">
        <v>21</v>
      </c>
      <c r="H17" s="18" t="s">
        <v>17</v>
      </c>
      <c r="I17" s="26">
        <v>2.75</v>
      </c>
      <c r="J17" s="19">
        <f>BillOfMaterials!$E17*BillOfMaterials!$I17</f>
        <v>5.5</v>
      </c>
      <c r="K17" s="2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15">
      <c r="A18" s="21">
        <v>4</v>
      </c>
      <c r="B18" s="22" t="s">
        <v>42</v>
      </c>
      <c r="C18" s="22" t="s">
        <v>48</v>
      </c>
      <c r="D18" s="22" t="s">
        <v>52</v>
      </c>
      <c r="E18" s="23">
        <v>1</v>
      </c>
      <c r="F18" s="29" t="s">
        <v>35</v>
      </c>
      <c r="G18" s="29" t="s">
        <v>54</v>
      </c>
      <c r="H18" s="23" t="s">
        <v>17</v>
      </c>
      <c r="I18" s="25">
        <v>1.1499999999999999</v>
      </c>
      <c r="J18" s="19">
        <f>BillOfMaterials!$E18*BillOfMaterials!$I18</f>
        <v>1.1499999999999999</v>
      </c>
      <c r="K18" s="2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15">
      <c r="A19" s="12">
        <v>5</v>
      </c>
      <c r="B19" s="17" t="s">
        <v>43</v>
      </c>
      <c r="C19" s="17" t="s">
        <v>44</v>
      </c>
      <c r="D19" s="17" t="s">
        <v>52</v>
      </c>
      <c r="E19" s="18">
        <v>1</v>
      </c>
      <c r="F19" s="28" t="s">
        <v>35</v>
      </c>
      <c r="G19" s="28" t="s">
        <v>31</v>
      </c>
      <c r="H19" s="18" t="s">
        <v>17</v>
      </c>
      <c r="I19" s="26">
        <v>0.6</v>
      </c>
      <c r="J19" s="19">
        <f>BillOfMaterials!$E19*BillOfMaterials!$I19</f>
        <v>0.6</v>
      </c>
      <c r="K19" s="2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15">
      <c r="A20" s="21">
        <v>6</v>
      </c>
      <c r="B20" s="22" t="s">
        <v>28</v>
      </c>
      <c r="C20" s="22" t="s">
        <v>29</v>
      </c>
      <c r="D20" s="22" t="s">
        <v>52</v>
      </c>
      <c r="E20" s="23">
        <v>1</v>
      </c>
      <c r="F20" s="29" t="s">
        <v>25</v>
      </c>
      <c r="G20" s="29" t="s">
        <v>54</v>
      </c>
      <c r="H20" s="23" t="s">
        <v>17</v>
      </c>
      <c r="I20" s="25">
        <v>58.95</v>
      </c>
      <c r="J20" s="19">
        <v>58.95</v>
      </c>
      <c r="K20" s="2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15">
      <c r="A21" s="36">
        <v>7</v>
      </c>
      <c r="B21" s="36" t="s">
        <v>33</v>
      </c>
      <c r="C21" s="36" t="s">
        <v>34</v>
      </c>
      <c r="D21" s="36" t="s">
        <v>52</v>
      </c>
      <c r="E21" s="35">
        <v>1</v>
      </c>
      <c r="F21" s="37" t="s">
        <v>35</v>
      </c>
      <c r="G21" s="28" t="s">
        <v>54</v>
      </c>
      <c r="H21" s="35" t="s">
        <v>17</v>
      </c>
      <c r="I21" s="38">
        <v>18.95</v>
      </c>
      <c r="J21" s="19">
        <v>18.95</v>
      </c>
      <c r="K21" s="2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15">
      <c r="A22" s="21">
        <v>8</v>
      </c>
      <c r="B22" s="21" t="s">
        <v>50</v>
      </c>
      <c r="C22" s="21" t="s">
        <v>51</v>
      </c>
      <c r="D22" s="21" t="s">
        <v>52</v>
      </c>
      <c r="E22" s="23">
        <v>1</v>
      </c>
      <c r="F22" s="29" t="s">
        <v>35</v>
      </c>
      <c r="G22" s="29" t="s">
        <v>54</v>
      </c>
      <c r="H22" s="23" t="s">
        <v>17</v>
      </c>
      <c r="I22" s="25">
        <v>3.5</v>
      </c>
      <c r="J22" s="19">
        <v>3.5</v>
      </c>
      <c r="K22" s="2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15">
      <c r="A23" s="12">
        <v>8</v>
      </c>
      <c r="B23" s="17" t="s">
        <v>45</v>
      </c>
      <c r="C23" s="39" t="s">
        <v>46</v>
      </c>
      <c r="D23" s="39" t="s">
        <v>52</v>
      </c>
      <c r="E23" s="40">
        <v>1</v>
      </c>
      <c r="F23" s="41" t="s">
        <v>35</v>
      </c>
      <c r="G23" s="28" t="s">
        <v>54</v>
      </c>
      <c r="H23" s="40" t="s">
        <v>17</v>
      </c>
      <c r="I23" s="42">
        <v>5.95</v>
      </c>
      <c r="J23" s="19">
        <f>I23*E23</f>
        <v>5.95</v>
      </c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15">
      <c r="A24" s="21">
        <v>9</v>
      </c>
      <c r="B24" s="22" t="s">
        <v>47</v>
      </c>
      <c r="C24" s="22" t="s">
        <v>53</v>
      </c>
      <c r="D24" s="22" t="s">
        <v>52</v>
      </c>
      <c r="E24" s="23">
        <v>2</v>
      </c>
      <c r="F24" s="29" t="s">
        <v>54</v>
      </c>
      <c r="G24" s="29" t="s">
        <v>54</v>
      </c>
      <c r="H24" s="23" t="s">
        <v>17</v>
      </c>
      <c r="I24" s="25">
        <v>1</v>
      </c>
      <c r="J24" s="19">
        <f>I24*E24</f>
        <v>2</v>
      </c>
      <c r="K24" s="2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0" customHeight="1" x14ac:dyDescent="0.15">
      <c r="A25" s="43">
        <v>10</v>
      </c>
      <c r="B25" s="39" t="s">
        <v>42</v>
      </c>
      <c r="C25" s="39" t="s">
        <v>55</v>
      </c>
      <c r="D25" s="39" t="s">
        <v>52</v>
      </c>
      <c r="E25" s="40">
        <v>1</v>
      </c>
      <c r="F25" s="41" t="s">
        <v>56</v>
      </c>
      <c r="G25" s="28" t="s">
        <v>54</v>
      </c>
      <c r="H25" s="40" t="s">
        <v>17</v>
      </c>
      <c r="I25" s="42">
        <v>2.84</v>
      </c>
      <c r="J25" s="19">
        <f>BillOfMaterials!$E25*BillOfMaterials!$I25</f>
        <v>2.84</v>
      </c>
      <c r="K25" s="2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0" customHeight="1" x14ac:dyDescent="0.15">
      <c r="A26" s="46">
        <v>12</v>
      </c>
      <c r="B26" s="47" t="s">
        <v>57</v>
      </c>
      <c r="C26" s="47" t="s">
        <v>58</v>
      </c>
      <c r="D26" s="47" t="s">
        <v>52</v>
      </c>
      <c r="E26" s="48">
        <v>1</v>
      </c>
      <c r="F26" s="49" t="s">
        <v>56</v>
      </c>
      <c r="G26" s="29" t="s">
        <v>54</v>
      </c>
      <c r="H26" s="48" t="s">
        <v>17</v>
      </c>
      <c r="I26" s="50">
        <v>5.99</v>
      </c>
      <c r="J26" s="19">
        <v>5.99</v>
      </c>
      <c r="K26" s="2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15">
      <c r="A27" s="36">
        <v>13</v>
      </c>
      <c r="B27" s="44" t="s">
        <v>30</v>
      </c>
      <c r="C27" s="44" t="s">
        <v>32</v>
      </c>
      <c r="D27" s="44" t="s">
        <v>52</v>
      </c>
      <c r="E27" s="35"/>
      <c r="F27" s="45" t="s">
        <v>49</v>
      </c>
      <c r="G27" s="35" t="s">
        <v>31</v>
      </c>
      <c r="H27" s="35"/>
      <c r="I27" s="38" t="s">
        <v>31</v>
      </c>
      <c r="J27" s="19">
        <v>0</v>
      </c>
      <c r="K27" s="2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x14ac:dyDescent="0.2">
      <c r="A28" s="30"/>
      <c r="B28" s="30" t="s">
        <v>16</v>
      </c>
      <c r="C28" s="30"/>
      <c r="D28" s="30"/>
      <c r="E28" s="31">
        <f>SUBTOTAL(109,BillOfMaterials!$E$15:$E$25)</f>
        <v>13</v>
      </c>
      <c r="F28" s="31"/>
      <c r="G28" s="31"/>
      <c r="H28" s="31"/>
      <c r="I28" s="32"/>
      <c r="J28" s="33">
        <f>SUBTOTAL(109,BillOfMaterials!$J$15:$J$27)</f>
        <v>123.655</v>
      </c>
      <c r="K28" s="3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2" spans="1:26" ht="13.5" customHeight="1" x14ac:dyDescent="0.1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phoneticPr fontId="13" type="noConversion"/>
  <hyperlinks>
    <hyperlink ref="F15" r:id="rId1"/>
    <hyperlink ref="G15" r:id="rId2" location=".WMPKxBiZPfY"/>
    <hyperlink ref="F16" r:id="rId3"/>
    <hyperlink ref="F20" r:id="rId4"/>
    <hyperlink ref="G17" r:id="rId5"/>
    <hyperlink ref="F18" r:id="rId6"/>
    <hyperlink ref="F19" r:id="rId7"/>
    <hyperlink ref="F17" r:id="rId8"/>
    <hyperlink ref="F21" r:id="rId9"/>
    <hyperlink ref="G16" r:id="rId10"/>
    <hyperlink ref="F23" r:id="rId11"/>
    <hyperlink ref="F22" r:id="rId12"/>
    <hyperlink ref="F24" r:id="rId13"/>
    <hyperlink ref="G24" r:id="rId14"/>
    <hyperlink ref="F25" r:id="rId15"/>
    <hyperlink ref="F26" r:id="rId16"/>
    <hyperlink ref="G25" r:id="rId17"/>
    <hyperlink ref="G26" r:id="rId18"/>
    <hyperlink ref="G23" r:id="rId19"/>
    <hyperlink ref="G22" r:id="rId20"/>
    <hyperlink ref="G21" r:id="rId21"/>
    <hyperlink ref="G20" r:id="rId22"/>
    <hyperlink ref="G18" r:id="rId23"/>
  </hyperlinks>
  <pageMargins left="0.7" right="0.7" top="0.75" bottom="0.75" header="0.3" footer="0.3"/>
  <pageSetup paperSize="9" orientation="portrait" horizontalDpi="0" verticalDpi="0"/>
  <drawing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Verschaeve Jacob</cp:lastModifiedBy>
  <cp:lastPrinted>2017-06-15T06:51:42Z</cp:lastPrinted>
  <dcterms:created xsi:type="dcterms:W3CDTF">2017-03-04T15:31:13Z</dcterms:created>
  <dcterms:modified xsi:type="dcterms:W3CDTF">2017-06-15T06:52:52Z</dcterms:modified>
</cp:coreProperties>
</file>