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C:\Users\michi\OneDrive\School  2018-2019\Project 1\"/>
    </mc:Choice>
  </mc:AlternateContent>
  <xr:revisionPtr revIDLastSave="148" documentId="8_{9D6B2A9F-A4D1-443B-AF8B-F841AE56FAC3}" xr6:coauthVersionLast="43" xr6:coauthVersionMax="43" xr10:uidLastSave="{02E5A137-70DE-4DC0-A0CB-925BF17F47A4}"/>
  <bookViews>
    <workbookView xWindow="-120" yWindow="-120" windowWidth="38640" windowHeight="15840" tabRatio="500" xr2:uid="{00000000-000D-0000-FFFF-FFFF00000000}"/>
  </bookViews>
  <sheets>
    <sheet name="BillOfMaterials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0" i="1" l="1"/>
  <c r="J30" i="1"/>
  <c r="J25" i="1" l="1"/>
  <c r="J15" i="1" l="1"/>
  <c r="J16" i="1"/>
  <c r="J17" i="1"/>
  <c r="J18" i="1"/>
  <c r="J19" i="1"/>
  <c r="J20" i="1"/>
  <c r="J22" i="1"/>
  <c r="J23" i="1"/>
  <c r="E30" i="1"/>
  <c r="C8" i="1" s="1"/>
  <c r="C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<sst xmlns="http://schemas.openxmlformats.org/spreadsheetml/2006/main" count="78" uniqueCount="76">
  <si>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</si>
  <si>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</si>
  <si>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</si>
  <si>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</si>
  <si>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</si>
  <si>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</si>
  <si>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</si>
  <si>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</si>
  <si>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</si>
  <si>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</si>
  <si>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</si>
  <si>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</si>
  <si>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</si>
  <si>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</si>
  <si>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</si>
  <si>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</si>
  <si>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</si>
  <si>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</si>
  <si>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</si>
  <si>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</si>
  <si>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1NMCT1</t>
  </si>
  <si>
    <t>Dejagere</t>
  </si>
  <si>
    <t>Michiel</t>
  </si>
  <si>
    <t>LCD Monitor</t>
  </si>
  <si>
    <t>Monitor voor achter de spiegel</t>
  </si>
  <si>
    <t>Lichtsensor</t>
  </si>
  <si>
    <t>Raspberry Pi 3</t>
  </si>
  <si>
    <t>HDMI kabel</t>
  </si>
  <si>
    <t>Breadboard</t>
  </si>
  <si>
    <t>Jumperkabels</t>
  </si>
  <si>
    <t xml:space="preserve">Afdicht isolatie </t>
  </si>
  <si>
    <t>https://nl.aliexpress.com/item/12-m-Lijm-Deuren-Windows-Schuim-Afdichtstrip-Geluidsisolatie-Botsingen-Seal-Wheatherstrip-Noise-Isolatie-Winddicht/32899673941.html?spm=a2g0z.search0104.3.2.2961318czAXJT8&amp;ws_ab_test=searchweb0_0%2Csearchweb201602_9_10065_10068_319_317_10696_10084_453_10083_454_10618_10304_10307_10820_10821_537_10302_536_10902_10843_10059_10884_10887_321_322_10103%2Csearchweb201603_58%2CppcSwitch_0&amp;algo_pvid=7e1e4a8c-ad89-4a9c-9926-e0000aa6427f&amp;algo_expid=7e1e4a8c-ad89-4a9c-9926-e0000aa6427f-0</t>
  </si>
  <si>
    <t>https://www.digikey.be/product-detail/en/twin-industries/TW-E40-510/438-1109-ND/2618532?utm_adgroup=Prototyping+Products&amp;mkwid=srthVVUSn&amp;pcrid=294743660776&amp;pkw=&amp;pmt=&amp;pdv=c&amp;gclid=CjwKCAjw1KLkBRBZEiwARzyE7ybEK6-6L8Jim4cpMs0fM03GpmgT_PHHnjesJR-L7Qx7cwXBL5IY2RoCh4cQAvD_BwE</t>
  </si>
  <si>
    <t>https://benl.rs-online.com/web/p/products/1720555/?grossPrice=Y&amp;cm_mmc=BE-PLA-DS3A-_-google-_-PLA_BE_NL_Semiconductors-_-Semiconductor_Development_Kits%7CProcessor_And_Microcontroller_Development_Kits-_-PRODUCT_GROUP&amp;matchtype=&amp;pla-393439849165&amp;gclid=CjwKCAjw1KLkBRBZEiwARzyE747z0zcm1ZffVT51wDH4TELIreUc5TEVGN6yHHVHIHCIBpPm_1yDNBoCQQ4QAvD_BwE&amp;gclsrc=aw.ds</t>
  </si>
  <si>
    <t>https://www.onlinekabelshop.nl/delock-zeer-korte-hdmi-kabel-versie-1-4-0-25-meter?channable=e36242.MjI2MDU&amp;gclid=CjwKCAjw1KLkBRBZEiwARzyE71IAtlu6r8EdVZfjRdv3VJfC8m05t0U_nDgkoZ2W8cpWTaqBuPStWxoCwrgQAvD_BwE</t>
  </si>
  <si>
    <t>https://www.onlinekabelshop.nl/hdmi-kabel-ultra-hd-4k-zwart-0-30-meter</t>
  </si>
  <si>
    <t>https://www.antratek.be/vcnl4010-proximity-light-sensor?gclid=CjwKCAjw1KLkBRBZEiwARzyE730fsxCO8ychZHgY6Mg_OPjaH_EQ6fajoWlbsA6TsrWtLsttX-WRbxoCxBAQAvD_BwE</t>
  </si>
  <si>
    <t>https://nl.aliexpress.com/item/1pcs-GY-2561-TSL2561-Luminosity-Sensor-Breakout-infrared-Light-Sensor-module-integrating-sensor-AL/32764106177.html?spm=a2g0z.search0104.3.161.7fd1348bPWiDQh&amp;ws_ab_test=searchweb0_0,searchweb201602_9_10065_10068_319_317_10696_10084_453_10083_454_10618_10304_10307_10820_10821_537_10302_536_10902_10843_10059_10884_10887_321_322_10103,searchweb201603_58,ppcSwitch_0&amp;algo_expid=dbcc58a7-1b15-46ac-ac23-b8ed713c0282-23&amp;algo_pvid=dbcc58a7-1b15-46ac-ac23-b8ed713c0282</t>
  </si>
  <si>
    <t>https://nl.aliexpress.com/item/Breadboard-830-Point-Solderless-PCB-Bread-Board-MB-102-MB102-Test-Develop-DIY/32701019904.html?spm=a2g0z.search0104.3.8.5c57a147DPTMRS&amp;ws_ab_test=searchweb0_0,searchweb201602_9_10065_10068_319_317_10696_10084_453_10083_454_10618_10304_10307_10820_10821_537_10302_536_10902_10843_10059_10884_10887_321_322_10103,searchweb201603_58,ppcSwitch_0&amp;algo_expid=40f04d24-13bf-412d-b8d0-e113dde5d904-1&amp;algo_pvid=40f04d24-13bf-412d-b8d0-e113dde5d904</t>
  </si>
  <si>
    <t>https://nl.aliexpress.com/item/1-Pcs-New-400-Tie-Points-Solderless-PCB-Breadboard-Mini-Universal-Test-Protoboard-DIY-Bread-Board/32711841420.html?spm=a2g0z.search0104.3.16.5c57a147DPTMRS&amp;ws_ab_test=searchweb0_0,searchweb201602_9_10065_10068_319_317_10696_10084_453_10083_454_10618_10304_10307_10820_10821_537_10302_536_10902_10843_10059_10884_10887_321_322_10103,searchweb201603_58,ppcSwitch_0&amp;algo_expid=40f04d24-13bf-412d-b8d0-e113dde5d904-5&amp;algo_pvid=40f04d24-13bf-412d-b8d0-e113dde5d904</t>
  </si>
  <si>
    <t>https://nl.aliexpress.com/item/5-m-I-E-P-Foam-Diepgang-Excluder-Zelfklevende-Raam-Deurafdichting-Strip-Noise-Geluidsisolatie-Deur-accessoires/32831281905.html?spm=a2g0z.10010108.1000014.2.5d1912fbkzVSSB&amp;pvid=7e3755ec-f470-4313-b015-e51fad64de54&amp;gps-id=pcDetailBottomMoreOtherSeller&amp;scm=1007.13338.112237.000000000000000&amp;scm-url=1007.13338.112237.000000000000000&amp;scm_id=1007.13338.112237.000000000000000</t>
  </si>
  <si>
    <t>Bewegingssensor</t>
  </si>
  <si>
    <t>https://nl.aliexpress.com/item/Free-Shipping-HC-SR501-Adjust-Infrared-IR-Pyroelectric-Infrared-PIR-module-Motion-Sensor-Detector-Module-We/32731348914.html?spm=a2g0z.search0104.8.40.40db50ceUmzuL0</t>
  </si>
  <si>
    <t>https://nl.aliexpress.com/item/TZT-DC-12-v-24-v-8A-Automatische-Passen-PIR-Motion-Sensor-Switch-IR-Infrarood-Detector/32919616362.html?spm=a2g0z.10010108.1000013.3.ec7c1604bc2MiI&amp;pvid=db2fe246-db20-4bd9-b71a-20d2fb20c984&amp;gps-id=pcDetailBottomMoreThisSeller&amp;scm=1007.13339.99734.0&amp;scm-url=1007.13339.99734.0&amp;scm_id=1007.13339.99734.0</t>
  </si>
  <si>
    <t>Glasfolie</t>
  </si>
  <si>
    <t>https://www.grandado.com/products/2-m-50-cm-glasfolie-spiegel-zilver-isolatie-stickers-solar-reflecterende-woondecoratie-leveringen?variant=12979482951774&amp;gclid=CjwKCAjw1KLkBRBZEiwARzyE79ReO1hpN3JzOL2j0tpzuNxrsClC1A6E2f8vFc86hxrU0XJcp8yP1BoC1EQQAvD_BwE</t>
  </si>
  <si>
    <t>Behuizing</t>
  </si>
  <si>
    <t>https://gadero.be/schutting-plank-geschaafd-lariks-douglas-16x145x180cm/?gclid=CjwKCAjw1KLkBRBZEiwARzyE7ztBQulPtP7Q0gmJKYYUG27YvjZJQvm6pX2bnIJ2vyqHQIPeKirukxoCxXMQAvD_BwE</t>
  </si>
  <si>
    <t xml:space="preserve">Humidity sensor </t>
  </si>
  <si>
    <t>https://nl.aliexpress.com/item/DHT11-Digital-Luchtvochtigheid-Temperatuur-Sensor-voor-arduino-Raspberry-Pi-2-3-Diy-kit/32874373225.html?spm=a2g0z.search0104.3.9.415d2e6223rUZa&amp;ws_ab_test=searchweb0_0%2Csearchweb201602_9_10065_10068_319_317_10696_10084_453_10083_454_10618_10304_10307_10820_10821_537_10302_536_10902_10843_10059_10884_10887_321_322_10103%2Csearchweb201603_58%2CppcSwitch_0&amp;algo_pvid=abe0bd36-228a-4b46-b617-25cb0784872b&amp;algo_expid=abe0bd36-228a-4b46-b617-25cb0784872b-1</t>
  </si>
  <si>
    <t>https://nl.aliexpress.com/item/DHT11-Temperature-and-Relative-Humidity-Sensor-Module-with-Cable-for-Arduino-Raspberry-Pi/32585370084.html?spm=a2g0z.search0104.3.30.415d2e6223rUZa&amp;ws_ab_test=searchweb0_0,searchweb201602_9_10065_10068_319_317_10696_10084_453_10083_454_10618_10304_10307_10820_10821_537_10302_536_10902_10843_10059_10884_10887_321_322_10103,searchweb201603_58,ppcSwitch_0&amp;algo_expid=abe0bd36-228a-4b46-b617-25cb0784872b-4&amp;algo_pvid=abe0bd36-228a-4b46-b617-25cb0784872b</t>
  </si>
  <si>
    <t>Smart mirror</t>
  </si>
  <si>
    <t>https://www.megekko.nl/product/0/225821/Samsung-S24F352-23-5-Full-HD-PLS-Zwart-computer-monitor?r=tweakers.net&amp;utm_source=tweakers.net&amp;utm_medium=cpc</t>
  </si>
  <si>
    <t>https://www.amazon.de/dp/B07BDR5PDW/ref=asc_df_B07BDR5PDW1553770800000/?tag=pricewatch-21&amp;creative=22398&amp;creativeASIN=B07BDR5PDW&amp;linkCode=df0&amp;language=nl_NL</t>
  </si>
  <si>
    <t xml:space="preserve">Sensor dat de temperatuur zal meten </t>
  </si>
  <si>
    <t xml:space="preserve">Mini computer dat alles zal draaien </t>
  </si>
  <si>
    <t xml:space="preserve">Aansluiting voor van de Pi naar het LCD scherm te gaan </t>
  </si>
  <si>
    <t>Een sensor dat de vochtigheid zal meten</t>
  </si>
  <si>
    <t xml:space="preserve">Een sensor dat zal kijken of er beweging is of niet. </t>
  </si>
  <si>
    <t>https://www.cheaptech.nl/40-stks-dupont-10-cm-man-vrouw-jumper-wire-lint-ka.html?gclid=Cj0KCQjw4fHkBRDcARIsACV58_HmwoxKnNEDAFnA6pk0Qf5g0oxGvqn3ths8Y2cx7DnMt-ThbkJJktQaApmnEALw_wcB&amp;utm_medium=6980397&amp;utm_source=Channable.Google</t>
  </si>
  <si>
    <t xml:space="preserve">Deze zal over het glas worden geplaatst voor een spiegel effect te creeren </t>
  </si>
  <si>
    <t>Glas</t>
  </si>
  <si>
    <t>Zal worden gebruikt als spiegel</t>
  </si>
  <si>
    <t xml:space="preserve">Dit zal tussen de spiegel komen en het beeldscherm zodanig dat er niets beschadigd wordt </t>
  </si>
  <si>
    <t>https://kunststofplatenshop.be/product/plexiglas-helder-xt-2-mm/</t>
  </si>
  <si>
    <t xml:space="preserve">Sd kaart </t>
  </si>
  <si>
    <t>https://plexiglas.nl/plexiglas-helder-2-mm</t>
  </si>
  <si>
    <t xml:space="preserve">Houten behuizing waarin alles zal zitten </t>
  </si>
  <si>
    <t>https://cameraisland.nl/geheugenkaarten/kingston/10665-sdc4-16gbsp-16gb-microsdhc-class-4-flash-card-single-pack-w-o-adapter.html?utm_source=tweakers&amp;utm_medium=cpc-tweakers&amp;utm_campaign=tweakers</t>
  </si>
  <si>
    <t>https://www.4launch.nl/product/360514/Kingston-Micro-SDHC-16GB--Class-4?utm_source=Omnia&amp;utm_medium=feed&amp;utm_source=tweakers.nl&amp;utm_medium=referral</t>
  </si>
  <si>
    <t>kit</t>
  </si>
  <si>
    <t>https://www.sossolutions.nl/originele-raspberry-pi-foundation-2-5a-voeding-met-2-pluggen-voor-de-3b-zwart?utm_source=tweakers&amp;utm_medium=prijsvergelijking&amp;utm_campaign=tweakers</t>
  </si>
  <si>
    <t>Power supply</t>
  </si>
  <si>
    <t>https://www.coolblue.be/nl/product/814248/aoc-24b1h.html</t>
  </si>
  <si>
    <t xml:space="preserve">Allerlei doe het zelf </t>
  </si>
  <si>
    <t>schroeven, lijm, hoekijzers,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</si>
</sst>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</numFmts>
  <fonts count="12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1"/>
      <color rgb="FF000000"/>
      <name val="Arial"/>
      <family val="2"/>
    </font>
    <font>
      <u/>
      <sz val="11"/>
      <color theme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D3DDE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rgb="FFF2F2F2"/>
      </patternFill>
    </fill>
  </fills>
  <borders count="5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165" fontId="8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164" fontId="1" fillId="0" borderId="3" xfId="0" applyNumberFormat="1" applyFont="1" applyBorder="1" applyAlignment="1">
      <alignment horizontal="center"/>
    </xf>
    <xf numFmtId="0" fontId="11" fillId="0" borderId="0" xfId="1"/>
    <xf numFmtId="0" fontId="11" fillId="3" borderId="0" xfId="1" applyFill="1" applyAlignment="1">
      <alignment horizontal="center" vertical="top"/>
    </xf>
    <xf numFmtId="0" fontId="11" fillId="5" borderId="0" xfId="1" applyFill="1" applyAlignment="1">
      <alignment horizontal="center" vertical="top"/>
    </xf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vertical="top" wrapText="1"/>
    </xf>
    <xf numFmtId="0" fontId="8" fillId="6" borderId="0" xfId="0" applyFont="1" applyFill="1" applyAlignment="1">
      <alignment horizontal="center" vertical="top"/>
    </xf>
    <xf numFmtId="0" fontId="11" fillId="6" borderId="0" xfId="1" applyFill="1" applyAlignment="1">
      <alignment horizontal="center" vertical="top"/>
    </xf>
    <xf numFmtId="168" fontId="8" fillId="6" borderId="0" xfId="0" applyNumberFormat="1" applyFont="1" applyFill="1" applyAlignment="1">
      <alignment vertical="top"/>
    </xf>
    <xf numFmtId="0" fontId="2" fillId="7" borderId="0" xfId="0" applyFont="1" applyFill="1"/>
    <xf numFmtId="0" fontId="0" fillId="7" borderId="0" xfId="0" applyFill="1"/>
    <xf numFmtId="0" fontId="8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 wrapText="1"/>
    </xf>
    <xf numFmtId="0" fontId="8" fillId="8" borderId="0" xfId="0" applyFont="1" applyFill="1" applyAlignment="1">
      <alignment horizontal="center" vertical="top"/>
    </xf>
    <xf numFmtId="0" fontId="11" fillId="8" borderId="0" xfId="1" applyFill="1" applyAlignment="1">
      <alignment horizontal="center" vertical="top"/>
    </xf>
    <xf numFmtId="0" fontId="11" fillId="9" borderId="0" xfId="1" applyFill="1"/>
    <xf numFmtId="168" fontId="8" fillId="8" borderId="0" xfId="0" applyNumberFormat="1" applyFont="1" applyFill="1" applyAlignment="1">
      <alignment vertical="top"/>
    </xf>
    <xf numFmtId="165" fontId="8" fillId="10" borderId="0" xfId="0" applyNumberFormat="1" applyFont="1" applyFill="1" applyAlignment="1">
      <alignment horizontal="center" vertical="top"/>
    </xf>
    <xf numFmtId="165" fontId="2" fillId="10" borderId="0" xfId="0" applyNumberFormat="1" applyFont="1" applyFill="1" applyAlignment="1">
      <alignment horizontal="center" vertical="top"/>
    </xf>
    <xf numFmtId="165" fontId="9" fillId="10" borderId="0" xfId="0" applyNumberFormat="1" applyFont="1" applyFill="1" applyAlignment="1">
      <alignment horizontal="center"/>
    </xf>
    <xf numFmtId="14" fontId="1" fillId="0" borderId="2" xfId="0" applyNumberFormat="1" applyFont="1" applyBorder="1" applyAlignment="1">
      <alignment horizontal="left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422667E5-E322-4F0A-BFA1-A727A7BF5E03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571500</xdr:colOff>
      <xdr:row>46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46</xdr:row>
      <xdr:rowOff>76200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142875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3D98AC6A-C432-426A-B830-1D489C37DF7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44</xdr:row>
      <xdr:rowOff>142875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CC855BAF-BE2C-4B1D-9E45-58502562CC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734785</xdr:colOff>
      <xdr:row>0</xdr:row>
      <xdr:rowOff>40822</xdr:rowOff>
    </xdr:from>
    <xdr:to>
      <xdr:col>7</xdr:col>
      <xdr:colOff>299356</xdr:colOff>
      <xdr:row>12</xdr:row>
      <xdr:rowOff>86178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8AD43A-4158-49D3-A305-AA1DE6BA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714" y="40822"/>
          <a:ext cx="4068535" cy="2712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nl.aliexpress.com/item/1pcs-GY-2561-TSL2561-Luminosity-Sensor-Breakout-infrared-Light-Sensor-module-integrating-sensor-AL/32764106177.html?spm=a2g0z.search0104.3.161.7fd1348bPWiDQh&amp;ws_ab_test=searchweb0_0,searchweb201602_9_10065_10068_319_317_10696_10084_453_10083_454_10618_10304_10307_10820_10821_537_10302_536_10902_10843_10059_10884_10887_321_322_10103,searchweb201603_58,ppcSwitch_0&amp;algo_expid=dbcc58a7-1b15-46ac-ac23-b8ed713c0282-23&amp;algo_pvid=dbcc58a7-1b15-46ac-ac23-b8ed713c0282" TargetMode="External"/><Relationship Id="rId13" Type="http://schemas.openxmlformats.org/officeDocument/2006/relationships/hyperlink" Target="https://cameraisland.nl/geheugenkaarten/kingston/10665-sdc4-16gbsp-16gb-microsdhc-class-4-flash-card-single-pack-w-o-adapter.html?utm_source=tweakers&amp;utm_medium=cpc-tweakers&amp;utm_campaign=tweakers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nl.aliexpress.com/item/TZT-DC-12-v-24-v-8A-Automatische-Passen-PIR-Motion-Sensor-Switch-IR-Infrarood-Detector/32919616362.html?spm=a2g0z.10010108.1000013.3.ec7c1604bc2MiI&amp;pvid=db2fe246-db20-4bd9-b71a-20d2fb20c984&amp;gps-id=pcDetailBottomMoreThisSeller&amp;scm=1007.13339.99734.0&amp;scm-url=1007.13339.99734.0&amp;scm_id=1007.13339.99734.0" TargetMode="External"/><Relationship Id="rId7" Type="http://schemas.openxmlformats.org/officeDocument/2006/relationships/hyperlink" Target="https://www.antratek.be/vcnl4010-proximity-light-sensor?gclid=CjwKCAjw1KLkBRBZEiwARzyE730fsxCO8ychZHgY6Mg_OPjaH_EQ6fajoWlbsA6TsrWtLsttX-WRbxoCxBAQAvD_BwE" TargetMode="External"/><Relationship Id="rId12" Type="http://schemas.openxmlformats.org/officeDocument/2006/relationships/hyperlink" Target="https://kunststofplatenshop.be/product/plexiglas-helder-xt-2-mm/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nl.aliexpress.com/item/5-m-I-E-P-Foam-Diepgang-Excluder-Zelfklevende-Raam-Deurafdichting-Strip-Noise-Geluidsisolatie-Deur-accessoires/32831281905.html?spm=a2g0z.10010108.1000014.2.5d1912fbkzVSSB&amp;pvid=7e3755ec-f470-4313-b015-e51fad64de54&amp;gps-id=pcDetailBottomMoreOtherSeller&amp;scm=1007.13338.112237.000000000000000&amp;scm-url=1007.13338.112237.000000000000000&amp;scm_id=1007.13338.112237.000000000000000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benl.rs-online.com/web/p/products/1720555/?grossPrice=Y&amp;cm_mmc=BE-PLA-DS3A-_-google-_-PLA_BE_NL_Semiconductors-_-Semiconductor_Development_Kits%7CProcessor_And_Microcontroller_Development_Kits-_-PRODUCT_GROUP&amp;matchtype=&amp;pla-393439849165&amp;gclid=CjwKCAjw1KLkBRBZEiwARzyE747z0zcm1ZffVT51wDH4TELIreUc5TEVGN6yHHVHIHCIBpPm_1yDNBoCQQ4QAvD_BwE&amp;gclsrc=aw.ds" TargetMode="External"/><Relationship Id="rId6" Type="http://schemas.openxmlformats.org/officeDocument/2006/relationships/hyperlink" Target="https://www.amazon.de/dp/B07BDR5PDW/ref=asc_df_B07BDR5PDW1553770800000/?tag=pricewatch-21&amp;creative=22398&amp;creativeASIN=B07BDR5PDW&amp;linkCode=df0&amp;language=nl_NL" TargetMode="External"/><Relationship Id="rId11" Type="http://schemas.openxmlformats.org/officeDocument/2006/relationships/hyperlink" Target="https://plexiglas.nl/plexiglas-helder-2-mm" TargetMode="External"/><Relationship Id="rId5" Type="http://schemas.openxmlformats.org/officeDocument/2006/relationships/hyperlink" Target="https://www.megekko.nl/product/0/225821/Samsung-S24F352-23-5-Full-HD-PLS-Zwart-computer-monitor?r=tweakers.net&amp;utm_source=tweakers.net&amp;utm_medium=cpc" TargetMode="External"/><Relationship Id="rId15" Type="http://schemas.openxmlformats.org/officeDocument/2006/relationships/hyperlink" Target="https://www.sossolutions.nl/originele-raspberry-pi-foundation-2-5a-voeding-met-2-pluggen-voor-de-3b-zwart?utm_source=tweakers&amp;utm_medium=prijsvergelijking&amp;utm_campaign=tweakers" TargetMode="External"/><Relationship Id="rId10" Type="http://schemas.openxmlformats.org/officeDocument/2006/relationships/hyperlink" Target="https://www.grandado.com/products/2-m-50-cm-glasfolie-spiegel-zilver-isolatie-stickers-solar-reflecterende-woondecoratie-leveringen?variant=12979482951774&amp;gclid=CjwKCAjw1KLkBRBZEiwARzyE79ReO1hpN3JzOL2j0tpzuNxrsClC1A6E2f8vFc86hxrU0XJcp8yP1BoC1EQQAvD_BwE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www.coolblue.be/nl/product/814248/aoc-24b1h.html" TargetMode="External"/><Relationship Id="rId9" Type="http://schemas.openxmlformats.org/officeDocument/2006/relationships/hyperlink" Target="https://www.cheaptech.nl/40-stks-dupont-10-cm-man-vrouw-jumper-wire-lint-ka.html?gclid=Cj0KCQjw4fHkBRDcARIsACV58_HmwoxKnNEDAFnA6pk0Qf5g0oxGvqn3ths8Y2cx7DnMt-ThbkJJktQaApmnEALw_wcB&amp;utm_medium=6980397&amp;utm_source=Channable.Google" TargetMode="External"/><Relationship Id="rId14" Type="http://schemas.openxmlformats.org/officeDocument/2006/relationships/hyperlink" Target="https://www.4launch.nl/product/360514/Kingston-Micro-SDHC-16GB--Class-4?utm_source=Omnia&amp;utm_medium=feed&amp;utm_source=tweakers.nl&amp;utm_medium=referr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4"/>
  <sheetViews>
    <sheetView showGridLines="0" tabSelected="1" zoomScale="70" zoomScaleNormal="70" workbookViewId="0">
      <selection activeCell="E7" sqref="E7"/>
    </sheetView>
  </sheetViews>
  <sheetFormatPr defaultColWidth="15.125" defaultRowHeight="15" customHeight="1"/>
  <cols>
    <col min="1" max="1" width="8" customWidth="1"/>
    <col min="2" max="2" width="24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20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21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22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51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49">
        <v>43634</v>
      </c>
      <c r="D6" s="6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7"/>
      <c r="D7" s="2"/>
      <c r="E7" s="8"/>
      <c r="F7" s="8"/>
      <c r="G7" s="8"/>
      <c r="H7" s="8"/>
      <c r="I7" s="8"/>
      <c r="J7" s="8"/>
      <c r="K7" s="8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9">
        <f>BillOfMaterials!$E$30</f>
        <v>16</v>
      </c>
      <c r="D8" s="2"/>
      <c r="E8" s="8"/>
      <c r="F8" s="8"/>
      <c r="G8" s="8"/>
      <c r="H8" s="8"/>
      <c r="I8" s="8"/>
      <c r="J8" s="8"/>
      <c r="K8" s="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29">
        <f>BillOfMaterials!$J$30</f>
        <v>257.39</v>
      </c>
      <c r="D9" s="2"/>
      <c r="E9" s="8"/>
      <c r="F9" s="8"/>
      <c r="G9" s="8"/>
      <c r="H9" s="8"/>
      <c r="I9" s="8"/>
      <c r="J9" s="8"/>
      <c r="K9" s="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0"/>
      <c r="C10" s="11"/>
      <c r="D10" s="2"/>
      <c r="E10" s="8"/>
      <c r="F10" s="8"/>
      <c r="G10" s="8"/>
      <c r="H10" s="8"/>
      <c r="I10" s="8"/>
      <c r="J10" s="8"/>
      <c r="K10" s="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0"/>
      <c r="C11" s="11"/>
      <c r="D11" s="2"/>
      <c r="E11" s="8"/>
      <c r="F11" s="8"/>
      <c r="G11" s="8"/>
      <c r="H11" s="8"/>
      <c r="I11" s="8"/>
      <c r="J11" s="8"/>
      <c r="K11" s="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0"/>
      <c r="C12" s="11"/>
      <c r="D12" s="2"/>
      <c r="E12" s="8"/>
      <c r="F12" s="8"/>
      <c r="G12" s="8"/>
      <c r="H12" s="8"/>
      <c r="I12" s="8"/>
      <c r="J12" s="8"/>
      <c r="K12" s="8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8"/>
      <c r="F13" s="8"/>
      <c r="G13" s="8"/>
      <c r="H13" s="8"/>
      <c r="I13" s="8"/>
      <c r="J13" s="8"/>
      <c r="K13" s="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2" t="s">
        <v>8</v>
      </c>
      <c r="B14" s="12" t="s">
        <v>9</v>
      </c>
      <c r="C14" s="12" t="s">
        <v>10</v>
      </c>
      <c r="D14" s="13" t="s">
        <v>11</v>
      </c>
      <c r="E14" s="14" t="s">
        <v>12</v>
      </c>
      <c r="F14" s="14" t="s">
        <v>13</v>
      </c>
      <c r="G14" s="14" t="s">
        <v>14</v>
      </c>
      <c r="H14" s="14" t="s">
        <v>15</v>
      </c>
      <c r="I14" s="14" t="s">
        <v>16</v>
      </c>
      <c r="J14" s="14" t="s">
        <v>17</v>
      </c>
      <c r="K14" s="15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6">
        <v>1</v>
      </c>
      <c r="B15" s="17" t="s">
        <v>23</v>
      </c>
      <c r="C15" s="17" t="s">
        <v>24</v>
      </c>
      <c r="D15" s="17">
        <v>1</v>
      </c>
      <c r="E15" s="18">
        <v>1</v>
      </c>
      <c r="F15" s="31" t="s">
        <v>73</v>
      </c>
      <c r="G15" s="30" t="s">
        <v>52</v>
      </c>
      <c r="H15" s="18">
        <v>1</v>
      </c>
      <c r="I15" s="19">
        <v>99</v>
      </c>
      <c r="J15" s="27">
        <f>BillOfMaterials!$E15*BillOfMaterials!$I15</f>
        <v>99</v>
      </c>
      <c r="K15" s="28">
        <v>99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0">
        <v>2</v>
      </c>
      <c r="B16" s="21" t="s">
        <v>25</v>
      </c>
      <c r="C16" s="21" t="s">
        <v>54</v>
      </c>
      <c r="D16" s="21">
        <v>1</v>
      </c>
      <c r="E16" s="22">
        <v>1</v>
      </c>
      <c r="F16" s="32" t="s">
        <v>36</v>
      </c>
      <c r="G16" s="32" t="s">
        <v>37</v>
      </c>
      <c r="H16" s="22">
        <v>1</v>
      </c>
      <c r="I16" s="23">
        <v>5</v>
      </c>
      <c r="J16" s="27">
        <f>BillOfMaterials!$E16*BillOfMaterials!$I16</f>
        <v>5</v>
      </c>
      <c r="K16" s="28">
        <v>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6">
        <v>3</v>
      </c>
      <c r="B17" s="17" t="s">
        <v>26</v>
      </c>
      <c r="C17" s="17" t="s">
        <v>55</v>
      </c>
      <c r="D17" s="17">
        <v>1</v>
      </c>
      <c r="E17" s="18">
        <v>1</v>
      </c>
      <c r="F17" s="31" t="s">
        <v>53</v>
      </c>
      <c r="G17" s="31" t="s">
        <v>33</v>
      </c>
      <c r="H17" s="18">
        <v>1</v>
      </c>
      <c r="I17" s="19">
        <v>40</v>
      </c>
      <c r="J17" s="27">
        <f>BillOfMaterials!$E17*BillOfMaterials!$I17</f>
        <v>40</v>
      </c>
      <c r="K17" s="28">
        <v>40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0">
        <v>4</v>
      </c>
      <c r="B18" s="21" t="s">
        <v>27</v>
      </c>
      <c r="C18" s="21" t="s">
        <v>56</v>
      </c>
      <c r="D18" s="21">
        <v>1</v>
      </c>
      <c r="E18" s="22">
        <v>1</v>
      </c>
      <c r="F18" s="22" t="s">
        <v>34</v>
      </c>
      <c r="G18" s="22" t="s">
        <v>35</v>
      </c>
      <c r="H18" s="22">
        <v>1</v>
      </c>
      <c r="I18" s="23">
        <v>5</v>
      </c>
      <c r="J18" s="27">
        <f>BillOfMaterials!$E18*BillOfMaterials!$I18</f>
        <v>5</v>
      </c>
      <c r="K18" s="28">
        <v>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6">
        <v>5</v>
      </c>
      <c r="B19" s="17" t="s">
        <v>28</v>
      </c>
      <c r="C19" s="17"/>
      <c r="D19" s="17">
        <v>1</v>
      </c>
      <c r="E19" s="18">
        <v>2</v>
      </c>
      <c r="F19" s="18" t="s">
        <v>38</v>
      </c>
      <c r="G19" s="18" t="s">
        <v>39</v>
      </c>
      <c r="H19" s="18">
        <v>2</v>
      </c>
      <c r="I19" s="19">
        <v>2</v>
      </c>
      <c r="J19" s="27">
        <f>BillOfMaterials!$E19*BillOfMaterials!$I19</f>
        <v>4</v>
      </c>
      <c r="K19" s="28">
        <v>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0">
        <v>6</v>
      </c>
      <c r="B20" s="21" t="s">
        <v>29</v>
      </c>
      <c r="C20" s="21"/>
      <c r="D20" s="21">
        <v>1</v>
      </c>
      <c r="E20" s="22">
        <v>1</v>
      </c>
      <c r="F20" s="32" t="s">
        <v>59</v>
      </c>
      <c r="G20" s="22" t="s">
        <v>32</v>
      </c>
      <c r="H20" s="22">
        <v>1</v>
      </c>
      <c r="I20" s="23">
        <v>4.99</v>
      </c>
      <c r="J20" s="27">
        <f>BillOfMaterials!$E20*BillOfMaterials!$I20</f>
        <v>4.99</v>
      </c>
      <c r="K20" s="28">
        <v>4.99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6">
        <v>7</v>
      </c>
      <c r="B21" s="17" t="s">
        <v>30</v>
      </c>
      <c r="C21" s="17" t="s">
        <v>63</v>
      </c>
      <c r="D21" s="17">
        <v>1</v>
      </c>
      <c r="E21" s="18">
        <v>1</v>
      </c>
      <c r="F21" s="31" t="s">
        <v>40</v>
      </c>
      <c r="G21" s="18" t="s">
        <v>31</v>
      </c>
      <c r="H21" s="18">
        <v>1</v>
      </c>
      <c r="I21" s="19">
        <v>1.9</v>
      </c>
      <c r="J21" s="27">
        <v>1.9</v>
      </c>
      <c r="K21" s="28">
        <v>1.9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0">
        <v>8</v>
      </c>
      <c r="B22" s="21" t="s">
        <v>48</v>
      </c>
      <c r="C22" s="21" t="s">
        <v>57</v>
      </c>
      <c r="D22" s="21">
        <v>1</v>
      </c>
      <c r="E22" s="22">
        <v>1</v>
      </c>
      <c r="F22" s="22" t="s">
        <v>49</v>
      </c>
      <c r="G22" s="32" t="s">
        <v>50</v>
      </c>
      <c r="H22" s="22">
        <v>1</v>
      </c>
      <c r="I22" s="23">
        <v>2</v>
      </c>
      <c r="J22" s="27">
        <f>BillOfMaterials!$E22*BillOfMaterials!$I22</f>
        <v>2</v>
      </c>
      <c r="K22" s="28">
        <v>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6">
        <v>9</v>
      </c>
      <c r="B23" s="17" t="s">
        <v>41</v>
      </c>
      <c r="C23" s="17" t="s">
        <v>58</v>
      </c>
      <c r="D23" s="17">
        <v>1</v>
      </c>
      <c r="E23" s="18">
        <v>1</v>
      </c>
      <c r="F23" s="18" t="s">
        <v>42</v>
      </c>
      <c r="G23" s="31" t="s">
        <v>43</v>
      </c>
      <c r="H23" s="18">
        <v>1</v>
      </c>
      <c r="I23" s="19">
        <v>0.5</v>
      </c>
      <c r="J23" s="27">
        <f>BillOfMaterials!$E23*BillOfMaterials!$I23</f>
        <v>0.5</v>
      </c>
      <c r="K23" s="28">
        <v>0.5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0">
        <v>10</v>
      </c>
      <c r="B24" s="21" t="s">
        <v>44</v>
      </c>
      <c r="C24" s="21" t="s">
        <v>60</v>
      </c>
      <c r="D24" s="21">
        <v>1</v>
      </c>
      <c r="E24" s="22"/>
      <c r="F24" s="32" t="s">
        <v>45</v>
      </c>
      <c r="G24" s="22" t="s">
        <v>45</v>
      </c>
      <c r="H24" s="22">
        <v>1</v>
      </c>
      <c r="I24" s="23">
        <v>10</v>
      </c>
      <c r="J24" s="27">
        <v>10</v>
      </c>
      <c r="K24" s="28">
        <v>10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16">
        <v>11</v>
      </c>
      <c r="B25" s="17" t="s">
        <v>46</v>
      </c>
      <c r="C25" s="17" t="s">
        <v>67</v>
      </c>
      <c r="D25" s="17">
        <v>1</v>
      </c>
      <c r="E25" s="18">
        <v>6</v>
      </c>
      <c r="F25" s="18" t="s">
        <v>47</v>
      </c>
      <c r="G25" s="18" t="s">
        <v>47</v>
      </c>
      <c r="H25" s="18">
        <v>6</v>
      </c>
      <c r="I25" s="19">
        <v>5</v>
      </c>
      <c r="J25" s="27">
        <f>BillOfMaterials!$E25*BillOfMaterials!$I25</f>
        <v>30</v>
      </c>
      <c r="K25" s="28">
        <v>40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3.5" customHeight="1">
      <c r="A26" s="33">
        <v>12</v>
      </c>
      <c r="B26" s="34" t="s">
        <v>61</v>
      </c>
      <c r="C26" s="34" t="s">
        <v>62</v>
      </c>
      <c r="D26" s="34">
        <v>1</v>
      </c>
      <c r="E26" s="35"/>
      <c r="F26" s="36" t="s">
        <v>64</v>
      </c>
      <c r="G26" s="36" t="s">
        <v>66</v>
      </c>
      <c r="H26" s="35">
        <v>1</v>
      </c>
      <c r="I26" s="37">
        <v>37</v>
      </c>
      <c r="J26" s="27">
        <v>37</v>
      </c>
      <c r="K26" s="28">
        <v>33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1.5" customHeight="1">
      <c r="A27" s="16">
        <v>13</v>
      </c>
      <c r="B27" s="17" t="s">
        <v>74</v>
      </c>
      <c r="C27" s="17" t="s">
        <v>75</v>
      </c>
      <c r="D27" s="17">
        <v>2</v>
      </c>
      <c r="E27" s="18">
        <v>1</v>
      </c>
      <c r="F27" s="18"/>
      <c r="G27" s="18"/>
      <c r="H27" s="18">
        <v>1</v>
      </c>
      <c r="I27" s="19">
        <v>25</v>
      </c>
      <c r="J27" s="46"/>
      <c r="K27" s="47">
        <v>25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s="39" customFormat="1" ht="13.5" customHeight="1">
      <c r="A28" s="33">
        <v>14</v>
      </c>
      <c r="B28" s="34" t="s">
        <v>65</v>
      </c>
      <c r="C28" s="34"/>
      <c r="D28" s="34">
        <v>1</v>
      </c>
      <c r="E28" s="35">
        <v>1</v>
      </c>
      <c r="F28" s="36" t="s">
        <v>68</v>
      </c>
      <c r="G28" s="36" t="s">
        <v>69</v>
      </c>
      <c r="H28" s="35">
        <v>1</v>
      </c>
      <c r="I28" s="37">
        <v>8</v>
      </c>
      <c r="J28" s="46">
        <v>8</v>
      </c>
      <c r="K28" s="47">
        <v>8</v>
      </c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30.75" customHeight="1">
      <c r="A29" s="40">
        <v>16</v>
      </c>
      <c r="B29" s="41" t="s">
        <v>72</v>
      </c>
      <c r="C29" s="41"/>
      <c r="D29" s="41">
        <v>1</v>
      </c>
      <c r="E29" s="42">
        <v>1</v>
      </c>
      <c r="F29" s="43" t="s">
        <v>70</v>
      </c>
      <c r="G29" s="44" t="s">
        <v>71</v>
      </c>
      <c r="H29" s="42">
        <v>1</v>
      </c>
      <c r="I29" s="45">
        <v>10</v>
      </c>
      <c r="J29" s="46">
        <v>10</v>
      </c>
      <c r="K29" s="4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24"/>
      <c r="B30" s="24" t="s">
        <v>19</v>
      </c>
      <c r="C30" s="24"/>
      <c r="D30" s="24"/>
      <c r="E30" s="25">
        <f>SUBTOTAL(109,BillOfMaterials!$E$15:$E$25)</f>
        <v>16</v>
      </c>
      <c r="F30" s="25"/>
      <c r="G30" s="25"/>
      <c r="H30" s="25"/>
      <c r="I30" s="26"/>
      <c r="J30" s="48">
        <f>SUBTOTAL(109,BillOfMaterials!$J$15:$J$29)</f>
        <v>257.39</v>
      </c>
      <c r="K30" s="47">
        <f>SUM(K15:K29)</f>
        <v>278.39</v>
      </c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1"/>
      <c r="B31" s="2"/>
      <c r="C31" s="2"/>
      <c r="D31" s="2"/>
      <c r="E31" s="2"/>
      <c r="F31" s="2"/>
      <c r="G31" s="2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2"/>
      <c r="F32" s="2"/>
      <c r="G32" s="2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1"/>
      <c r="B33" s="2"/>
      <c r="C33" s="2"/>
      <c r="D33" s="2"/>
      <c r="E33" s="2"/>
      <c r="F33" s="2"/>
      <c r="G33" s="2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>
      <c r="A991" s="1"/>
      <c r="B991" s="2"/>
      <c r="C991" s="2"/>
      <c r="D991" s="2"/>
      <c r="E991" s="1"/>
      <c r="F991" s="1"/>
      <c r="G991" s="1"/>
      <c r="H991" s="1"/>
      <c r="I991" s="1"/>
      <c r="J991" s="2"/>
      <c r="K991" s="2"/>
    </row>
    <row r="992" spans="1:26" ht="15" customHeight="1">
      <c r="A992" s="1"/>
      <c r="B992" s="2"/>
      <c r="C992" s="2"/>
      <c r="D992" s="2"/>
      <c r="E992" s="1"/>
      <c r="F992" s="1"/>
      <c r="G992" s="1"/>
      <c r="H992" s="1"/>
      <c r="I992" s="1"/>
      <c r="J992" s="2"/>
      <c r="K992" s="2"/>
    </row>
    <row r="993" spans="1:11" ht="15" customHeight="1">
      <c r="A993" s="1"/>
      <c r="B993" s="2"/>
      <c r="C993" s="2"/>
      <c r="D993" s="2"/>
      <c r="E993" s="1"/>
      <c r="F993" s="1"/>
      <c r="G993" s="1"/>
      <c r="H993" s="1"/>
      <c r="I993" s="1"/>
      <c r="J993" s="2"/>
      <c r="K993" s="2"/>
    </row>
    <row r="994" spans="1:11" ht="15" customHeight="1">
      <c r="A994" s="1"/>
      <c r="B994" s="2"/>
      <c r="C994" s="2"/>
      <c r="D994" s="2"/>
      <c r="E994" s="1"/>
      <c r="F994" s="1"/>
      <c r="G994" s="1"/>
      <c r="H994" s="1"/>
      <c r="I994" s="1"/>
      <c r="J994" s="2"/>
      <c r="K994" s="2"/>
    </row>
  </sheetData>
  <hyperlinks>
    <hyperlink ref="G17" r:id="rId1" display="https://benl.rs-online.com/web/p/products/1720555/?grossPrice=Y&amp;cm_mmc=BE-PLA-DS3A-_-google-_-PLA_BE_NL_Semiconductors-_-Semiconductor_Development_Kits%7CProcessor_And_Microcontroller_Development_Kits-_-PRODUCT_GROUP&amp;matchtype=&amp;pla-393439849165&amp;gclid=CjwKCAjw1KLkBRBZEiwARzyE747z0zcm1ZffVT51wDH4TELIreUc5TEVGN6yHHVHIHCIBpPm_1yDNBoCQQ4QAvD_BwE&amp;gclsrc=aw.ds" xr:uid="{9DE7C229-8597-4E9C-B78E-EF62A315340F}"/>
    <hyperlink ref="F21" r:id="rId2" display="https://nl.aliexpress.com/item/5-m-I-E-P-Foam-Diepgang-Excluder-Zelfklevende-Raam-Deurafdichting-Strip-Noise-Geluidsisolatie-Deur-accessoires/32831281905.html?spm=a2g0z.10010108.1000014.2.5d1912fbkzVSSB&amp;pvid=7e3755ec-f470-4313-b015-e51fad64de54&amp;gps-id=pcDetailBottomMoreOtherSeller&amp;scm=1007.13338.112237.000000000000000&amp;scm-url=1007.13338.112237.000000000000000&amp;scm_id=1007.13338.112237.000000000000000" xr:uid="{CAC0F5D4-838C-4F2B-A821-97813A56E51F}"/>
    <hyperlink ref="G23" r:id="rId3" display="https://nl.aliexpress.com/item/TZT-DC-12-v-24-v-8A-Automatische-Passen-PIR-Motion-Sensor-Switch-IR-Infrarood-Detector/32919616362.html?spm=a2g0z.10010108.1000013.3.ec7c1604bc2MiI&amp;pvid=db2fe246-db20-4bd9-b71a-20d2fb20c984&amp;gps-id=pcDetailBottomMoreThisSeller&amp;scm=1007.13339.99734.0&amp;scm-url=1007.13339.99734.0&amp;scm_id=1007.13339.99734.0" xr:uid="{AC5D84A1-9208-45C5-AAF8-79EEBF0A3F64}"/>
    <hyperlink ref="F15" r:id="rId4" xr:uid="{CC8A3A99-26BC-4777-A038-408F264F384E}"/>
    <hyperlink ref="G15" r:id="rId5" xr:uid="{A85E093C-FF4B-492B-AB13-9BFED4DC9792}"/>
    <hyperlink ref="F17" r:id="rId6" xr:uid="{AC944932-C769-446F-9E03-2D8F3A4E041A}"/>
    <hyperlink ref="F16" r:id="rId7" xr:uid="{15489512-A3C4-4F44-8D02-DC05AA185C4F}"/>
    <hyperlink ref="G16" r:id="rId8" display="https://nl.aliexpress.com/item/1pcs-GY-2561-TSL2561-Luminosity-Sensor-Breakout-infrared-Light-Sensor-module-integrating-sensor-AL/32764106177.html?spm=a2g0z.search0104.3.161.7fd1348bPWiDQh&amp;ws_ab_test=searchweb0_0,searchweb201602_9_10065_10068_319_317_10696_10084_453_10083_454_10618_10304_10307_10820_10821_537_10302_536_10902_10843_10059_10884_10887_321_322_10103,searchweb201603_58,ppcSwitch_0&amp;algo_expid=dbcc58a7-1b15-46ac-ac23-b8ed713c0282-23&amp;algo_pvid=dbcc58a7-1b15-46ac-ac23-b8ed713c0282" xr:uid="{9B01426A-5164-49F2-BBEE-D668DFFF4FC5}"/>
    <hyperlink ref="F20" r:id="rId9" xr:uid="{2D269C5B-00FA-4979-B809-7E3BA594B7EA}"/>
    <hyperlink ref="F24" r:id="rId10" xr:uid="{29CD2486-B778-4746-A5CE-3F094B86183F}"/>
    <hyperlink ref="G26" r:id="rId11" xr:uid="{241C7AD6-A153-463C-90BE-7E138DC1E673}"/>
    <hyperlink ref="F26" r:id="rId12" xr:uid="{236631B5-F8B0-4F5C-B53D-580264E5E647}"/>
    <hyperlink ref="F28" r:id="rId13" xr:uid="{00173FEA-DBA1-4928-BD0F-77C8FF5863CC}"/>
    <hyperlink ref="G28" r:id="rId14" xr:uid="{8E057C18-056B-46AB-8DEB-87AF19AE4ED2}"/>
    <hyperlink ref="G29" r:id="rId15" xr:uid="{983D6492-1180-453D-8F1E-AA57ADC6E4C1}"/>
  </hyperlinks>
  <pageMargins left="0.7" right="0.7" top="0.75" bottom="0.75" header="0.3" footer="0.3"/>
  <pageSetup orientation="portrait" horizontalDpi="4294967293" verticalDpi="4294967293" r:id="rId16"/>
  <drawing r:id="rId17"/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BillOfMaterials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michiel dejagere</cp:lastModifiedBy>
  <dcterms:created xsi:type="dcterms:W3CDTF">2019-03-13T14:04:06Z</dcterms:created>
  <dcterms:modified xsi:type="dcterms:W3CDTF">2019-06-16T21:52:48Z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236ba9bd-11b0-4039-9663-2fbbaa9c84cb</vt:lpwstr>
  </property>
</Properties>
</file>