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96" yWindow="96" windowWidth="19140" windowHeight="10056"/>
  </bookViews>
  <sheets>
    <sheet name="Compound Miter Calculations" sheetId="1" r:id="rId1"/>
    <sheet name="Sheet2" sheetId="2" r:id="rId2"/>
    <sheet name="Sheet3" sheetId="3" r:id="rId3"/>
  </sheets>
  <calcPr calcId="144525"/>
</workbook>
</file>

<file path=xl/calcChain.xml><?xml version="1.0" encoding="utf-8"?>
<calcChain xmlns="http://schemas.openxmlformats.org/spreadsheetml/2006/main">
  <c r="C14" i="1" l="1"/>
  <c r="C16" i="1" s="1"/>
  <c r="C13" i="1"/>
  <c r="C11" i="1"/>
  <c r="C15" i="1" l="1"/>
</calcChain>
</file>

<file path=xl/sharedStrings.xml><?xml version="1.0" encoding="utf-8"?>
<sst xmlns="http://schemas.openxmlformats.org/spreadsheetml/2006/main" count="24" uniqueCount="24">
  <si>
    <t xml:space="preserve">This program lets you instantly calculate tablesaw bevel and/or compound miter saw angle settings for any combination of corner and tilt angles. In the drawings at right, 
a = Vertical Height of Box 
b = offset Difference from bottom to top (offset is symetrical for all sides)
c = Calculated Face Width for Material
D = Enter the Numbers of Corners
E= Calculates the Corner Angle
F = Calculates Side Face Angle of each workpiece away from the base (Horinzontal) plane.
X° = Crosscut Miter Angle Setting Result 
Y° = Saw Blade Angle Setting </t>
  </si>
  <si>
    <t>Legend</t>
  </si>
  <si>
    <t>User Input</t>
  </si>
  <si>
    <t>Calculation for User and Formulas</t>
  </si>
  <si>
    <t>Output for Machine Settings</t>
  </si>
  <si>
    <t>User Input and Program Outputs</t>
  </si>
  <si>
    <t xml:space="preserve">a = </t>
  </si>
  <si>
    <t>(User Input) Vertical Distance</t>
  </si>
  <si>
    <t xml:space="preserve">b = </t>
  </si>
  <si>
    <t>(User Input) Horinzontal offset betweeen top and bottom</t>
  </si>
  <si>
    <t xml:space="preserve">c = </t>
  </si>
  <si>
    <t>fyi calculated approximate material requirement</t>
  </si>
  <si>
    <t xml:space="preserve">D = </t>
  </si>
  <si>
    <t xml:space="preserve">E = </t>
  </si>
  <si>
    <t>Corner Angle</t>
  </si>
  <si>
    <t xml:space="preserve">F = </t>
  </si>
  <si>
    <t>fyi calculated wall angle from Horizontal Plane Use in calculations</t>
  </si>
  <si>
    <t xml:space="preserve">X° = </t>
  </si>
  <si>
    <t>Equipment Setting (Miter Gauge)</t>
  </si>
  <si>
    <t xml:space="preserve">Y° = </t>
  </si>
  <si>
    <t>Equipment Setting (Saw Blade Angle)</t>
  </si>
  <si>
    <r>
      <t>How Many Sides</t>
    </r>
    <r>
      <rPr>
        <b/>
        <sz val="11"/>
        <color theme="1"/>
        <rFont val="Calibri"/>
        <family val="2"/>
        <scheme val="minor"/>
      </rPr>
      <t xml:space="preserve"> (Must Be Greater than 2)</t>
    </r>
  </si>
  <si>
    <t>NOTES:</t>
  </si>
  <si>
    <t>Base of Cupola for roof ridge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</si>
</sst>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3" borderId="4" xfId="0" applyFill="1" applyBorder="1" applyProtection="1">
      <protection locked="0"/>
    </xf>
    <xf numFmtId="0" fontId="0" fillId="2" borderId="5" xfId="0" applyFill="1" applyBorder="1" applyAlignment="1" applyProtection="1">
      <alignment horizontal="left" vertical="top"/>
      <protection locked="0"/>
    </xf>
    <xf numFmtId="0" fontId="0" fillId="2" borderId="6" xfId="0" applyFill="1" applyBorder="1" applyAlignment="1" applyProtection="1">
      <alignment horizontal="left" vertical="top"/>
      <protection locked="0"/>
    </xf>
    <xf numFmtId="164" fontId="0" fillId="4" borderId="4" xfId="0" applyNumberFormat="1" applyFill="1" applyBorder="1" applyProtection="1">
      <protection locked="0"/>
    </xf>
    <xf numFmtId="0" fontId="0" fillId="2" borderId="0" xfId="0" applyFill="1" applyBorder="1" applyAlignment="1" applyProtection="1">
      <alignment horizontal="left" vertical="top"/>
      <protection locked="0"/>
    </xf>
    <xf numFmtId="0" fontId="0" fillId="2" borderId="7" xfId="0" applyFill="1" applyBorder="1" applyAlignment="1" applyProtection="1">
      <alignment horizontal="left" vertical="top"/>
      <protection locked="0"/>
    </xf>
    <xf numFmtId="2" fontId="2" fillId="5" borderId="4" xfId="0" applyNumberFormat="1" applyFont="1" applyFill="1" applyBorder="1" applyProtection="1">
      <protection locked="0"/>
    </xf>
    <xf numFmtId="0" fontId="0" fillId="2" borderId="8" xfId="0" applyFill="1" applyBorder="1" applyAlignment="1" applyProtection="1">
      <alignment horizontal="left" vertical="top"/>
      <protection locked="0"/>
    </xf>
    <xf numFmtId="0" fontId="0" fillId="2" borderId="9" xfId="0" applyFill="1" applyBorder="1" applyAlignment="1" applyProtection="1">
      <alignment horizontal="left" vertical="top"/>
      <protection locked="0"/>
    </xf>
    <xf numFmtId="0" fontId="1" fillId="2" borderId="10" xfId="0" applyFont="1" applyFill="1" applyBorder="1" applyAlignment="1" applyProtection="1">
      <alignment horizontal="right"/>
      <protection locked="0"/>
    </xf>
    <xf numFmtId="0" fontId="0" fillId="3" borderId="11" xfId="0" applyFill="1" applyBorder="1" applyProtection="1">
      <protection locked="0"/>
    </xf>
    <xf numFmtId="0" fontId="0" fillId="2" borderId="0" xfId="0" applyFill="1" applyProtection="1">
      <protection locked="0"/>
    </xf>
    <xf numFmtId="2" fontId="0" fillId="4" borderId="11" xfId="0" applyNumberFormat="1" applyFill="1" applyBorder="1" applyAlignment="1" applyProtection="1">
      <alignment horizontal="right"/>
    </xf>
    <xf numFmtId="2" fontId="2" fillId="4" borderId="11" xfId="0" applyNumberFormat="1" applyFont="1" applyFill="1" applyBorder="1" applyProtection="1">
      <protection locked="0"/>
    </xf>
    <xf numFmtId="0" fontId="0" fillId="2" borderId="0" xfId="0" applyFill="1"/>
    <xf numFmtId="2" fontId="0" fillId="5" borderId="11" xfId="0" applyNumberFormat="1" applyFill="1" applyBorder="1" applyAlignment="1" applyProtection="1">
      <alignment horizontal="right"/>
      <protection locked="0"/>
    </xf>
    <xf numFmtId="0" fontId="0" fillId="2" borderId="12" xfId="0" applyFill="1" applyBorder="1" applyProtection="1">
      <protection locked="0"/>
    </xf>
    <xf numFmtId="0" fontId="0" fillId="2" borderId="5" xfId="0" applyFill="1" applyBorder="1" applyProtection="1">
      <protection locked="0"/>
    </xf>
    <xf numFmtId="0" fontId="0" fillId="2" borderId="6" xfId="0" applyFill="1" applyBorder="1" applyProtection="1">
      <protection locked="0"/>
    </xf>
    <xf numFmtId="0" fontId="0" fillId="2" borderId="13" xfId="0" applyFill="1" applyBorder="1" applyProtection="1">
      <protection locked="0"/>
    </xf>
    <xf numFmtId="0" fontId="0" fillId="2" borderId="0" xfId="0" applyFill="1" applyBorder="1" applyProtection="1">
      <protection locked="0"/>
    </xf>
    <xf numFmtId="0" fontId="0" fillId="2" borderId="7" xfId="0" applyFill="1" applyBorder="1" applyProtection="1">
      <protection locked="0"/>
    </xf>
    <xf numFmtId="0" fontId="0" fillId="2" borderId="14" xfId="0" applyFill="1" applyBorder="1" applyProtection="1">
      <protection locked="0"/>
    </xf>
    <xf numFmtId="0" fontId="0" fillId="2" borderId="8" xfId="0" applyFill="1" applyBorder="1" applyProtection="1">
      <protection locked="0"/>
    </xf>
    <xf numFmtId="0" fontId="0" fillId="2" borderId="9" xfId="0" applyFill="1" applyBorder="1" applyProtection="1">
      <protection locked="0"/>
    </xf>
    <xf numFmtId="0" fontId="0" fillId="2" borderId="0" xfId="0" applyFill="1" applyAlignment="1">
      <alignment horizontal="left" vertical="top" wrapText="1"/>
    </xf>
    <xf numFmtId="0" fontId="1" fillId="2" borderId="1" xfId="0" applyFont="1" applyFill="1" applyBorder="1" applyAlignment="1" applyProtection="1">
      <alignment horizont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1" fillId="2" borderId="3" xfId="0" applyFont="1" applyFill="1" applyBorder="1" applyAlignment="1" applyProtection="1">
      <alignment horizontal="center"/>
      <protection locked="0"/>
    </xf>
    <xf numFmtId="0" fontId="1" fillId="2" borderId="0" xfId="0" applyFont="1" applyFill="1" applyAlignment="1" applyProtection="1">
      <alignment horizontal="center" vertical="top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563880</xdr:colOff>
      <xdr:row>5</xdr:row>
      <xdr:rowOff>147857</xdr:rowOff>
    </xdr:from>
    <xdr:to>
      <xdr:col>12</xdr:col>
      <xdr:colOff>52349</xdr:colOff>
      <xdr:row>16</xdr:row>
      <xdr:rowOff>172720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9360" y="3211097"/>
          <a:ext cx="2536469" cy="2036543"/>
        </a:xfrm>
        <a:prstGeom prst="rect">
          <a:avLst/>
        </a:prstGeom>
      </xdr:spPr>
    </xdr:pic>
    <xdr:clientData/>
  </xdr:twoCellAnchor>
  <xdr:twoCellAnchor editAs="oneCell">
    <xdr:from>
      <xdr:col>6</xdr:col>
      <xdr:colOff>373380</xdr:colOff>
      <xdr:row>0</xdr:row>
      <xdr:rowOff>1402080</xdr:rowOff>
    </xdr:from>
    <xdr:to>
      <xdr:col>11</xdr:col>
      <xdr:colOff>136065</xdr:colOff>
      <xdr:row>5</xdr:row>
      <xdr:rowOff>74036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0520" y="1402080"/>
          <a:ext cx="2810685" cy="1735196"/>
        </a:xfrm>
        <a:prstGeom prst="rect">
          <a:avLst/>
        </a:prstGeom>
      </xdr:spPr>
    </xdr:pic>
    <xdr:clientData/>
  </xdr:twoCellAnchor>
  <xdr:twoCellAnchor editAs="oneCell">
    <xdr:from>
      <xdr:col>7</xdr:col>
      <xdr:colOff>563880</xdr:colOff>
      <xdr:row>0</xdr:row>
      <xdr:rowOff>60960</xdr:rowOff>
    </xdr:from>
    <xdr:to>
      <xdr:col>11</xdr:col>
      <xdr:colOff>198120</xdr:colOff>
      <xdr:row>0</xdr:row>
      <xdr:rowOff>1336721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60620" y="60960"/>
          <a:ext cx="2072640" cy="1275761"/>
        </a:xfrm>
        <a:prstGeom prst="rect">
          <a:avLst/>
        </a:prstGeom>
      </xdr:spPr>
    </xdr:pic>
    <xdr:clientData/>
  </xdr:twoCellAnchor>
  <xdr:twoCellAnchor>
    <xdr:from>
      <xdr:col>10</xdr:col>
      <xdr:colOff>213360</xdr:colOff>
      <xdr:row>13</xdr:row>
      <xdr:rowOff>99060</xdr:rowOff>
    </xdr:from>
    <xdr:to>
      <xdr:col>11</xdr:col>
      <xdr:colOff>266700</xdr:colOff>
      <xdr:row>14</xdr:row>
      <xdr:rowOff>179070</xdr:rowOff>
    </xdr:to>
    <xdr:sp macro="" textlink="">
      <xdr:nvSpPr>
        <xdr:cNvPr id="7" name="Rounded Rectangle 6"/>
        <xdr:cNvSpPr/>
      </xdr:nvSpPr>
      <xdr:spPr>
        <a:xfrm>
          <a:off x="6438900" y="4625340"/>
          <a:ext cx="662940" cy="262890"/>
        </a:xfrm>
        <a:prstGeom prst="roundRect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304800</xdr:colOff>
      <xdr:row>13</xdr:row>
      <xdr:rowOff>137160</xdr:rowOff>
    </xdr:from>
    <xdr:to>
      <xdr:col>11</xdr:col>
      <xdr:colOff>205740</xdr:colOff>
      <xdr:row>14</xdr:row>
      <xdr:rowOff>152400</xdr:rowOff>
    </xdr:to>
    <xdr:sp macro="" textlink="C15">
      <xdr:nvSpPr>
        <xdr:cNvPr id="11" name="TextBox 10"/>
        <xdr:cNvSpPr txBox="1"/>
      </xdr:nvSpPr>
      <xdr:spPr>
        <a:xfrm>
          <a:off x="6530340" y="4663440"/>
          <a:ext cx="510540" cy="1981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CDBB53-EF08-45C3-ADCB-C34D51992D24}" type="TxLink">
            <a:rPr lang="en-US" sz="1100" b="1" u="sng">
              <a:solidFill>
                <a:schemeClr val="tx2"/>
              </a:solidFill>
            </a:rPr>
            <a:pPr algn="ctr"/>
            <a:t>6.34°</a:t>
          </a:fld>
          <a:endParaRPr lang="en-US" sz="1100" b="1" u="sng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5</xdr:col>
      <xdr:colOff>20172</xdr:colOff>
      <xdr:row>0</xdr:row>
      <xdr:rowOff>2324101</xdr:rowOff>
    </xdr:from>
    <xdr:to>
      <xdr:col>7</xdr:col>
      <xdr:colOff>15240</xdr:colOff>
      <xdr:row>6</xdr:row>
      <xdr:rowOff>136573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73912" y="2324101"/>
          <a:ext cx="1214268" cy="1058592"/>
        </a:xfrm>
        <a:prstGeom prst="rect">
          <a:avLst/>
        </a:prstGeom>
      </xdr:spPr>
    </xdr:pic>
    <xdr:clientData/>
  </xdr:twoCellAnchor>
  <xdr:twoCellAnchor>
    <xdr:from>
      <xdr:col>6</xdr:col>
      <xdr:colOff>518160</xdr:colOff>
      <xdr:row>1</xdr:row>
      <xdr:rowOff>172720</xdr:rowOff>
    </xdr:from>
    <xdr:to>
      <xdr:col>7</xdr:col>
      <xdr:colOff>571500</xdr:colOff>
      <xdr:row>3</xdr:row>
      <xdr:rowOff>69850</xdr:rowOff>
    </xdr:to>
    <xdr:sp macro="" textlink="">
      <xdr:nvSpPr>
        <xdr:cNvPr id="8" name="Rounded Rectangle 7"/>
        <xdr:cNvSpPr/>
      </xdr:nvSpPr>
      <xdr:spPr>
        <a:xfrm>
          <a:off x="4384040" y="2504440"/>
          <a:ext cx="662940" cy="262890"/>
        </a:xfrm>
        <a:prstGeom prst="roundRect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558800</xdr:colOff>
      <xdr:row>2</xdr:row>
      <xdr:rowOff>38100</xdr:rowOff>
    </xdr:from>
    <xdr:to>
      <xdr:col>7</xdr:col>
      <xdr:colOff>528320</xdr:colOff>
      <xdr:row>3</xdr:row>
      <xdr:rowOff>30480</xdr:rowOff>
    </xdr:to>
    <xdr:sp macro="" textlink="C16">
      <xdr:nvSpPr>
        <xdr:cNvPr id="10" name="TextBox 9"/>
        <xdr:cNvSpPr txBox="1"/>
      </xdr:nvSpPr>
      <xdr:spPr>
        <a:xfrm>
          <a:off x="4424680" y="2552700"/>
          <a:ext cx="579120" cy="1752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7E977C6-2CAD-4E95-BBFA-5A2C18C5C597}" type="TxLink">
            <a:rPr lang="en-US" sz="1100" b="1" u="sng">
              <a:solidFill>
                <a:schemeClr val="tx2"/>
              </a:solidFill>
            </a:rPr>
            <a:pPr algn="ctr"/>
            <a:t>44.65°</a:t>
          </a:fld>
          <a:endParaRPr lang="en-US" sz="1100" b="1" u="sng">
            <a:solidFill>
              <a:schemeClr val="tx2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22"/>
  <sheetViews>
    <sheetView tabSelected="1" zoomScale="95" zoomScaleNormal="95" workbookViewId="0">
      <selection activeCell="S9" sqref="S9"/>
    </sheetView>
  </sheetViews>
  <sheetFormatPr defaultRowHeight="14.4" x14ac:dyDescent="0.3"/>
  <cols>
    <col min="1" max="3" width="8.88671875" style="15"/>
    <col min="4" max="4" width="20.77734375" style="15" customWidth="1"/>
    <col min="5" max="16384" width="8.88671875" style="15"/>
  </cols>
  <sheetData>
    <row r="1" spans="2:7" ht="183.6" customHeight="1" x14ac:dyDescent="0.3">
      <c r="B1" s="26" t="s">
        <v>0</v>
      </c>
      <c r="C1" s="26"/>
      <c r="D1" s="26"/>
      <c r="E1" s="26"/>
      <c r="F1" s="26"/>
      <c r="G1" s="26"/>
    </row>
    <row r="3" spans="2:7" x14ac:dyDescent="0.3">
      <c r="B3" s="27" t="s">
        <v>1</v>
      </c>
      <c r="C3" s="28"/>
      <c r="D3" s="29"/>
    </row>
    <row r="4" spans="2:7" x14ac:dyDescent="0.3">
      <c r="B4" s="1"/>
      <c r="C4" s="2" t="s">
        <v>2</v>
      </c>
      <c r="D4" s="3"/>
    </row>
    <row r="5" spans="2:7" x14ac:dyDescent="0.3">
      <c r="B5" s="4"/>
      <c r="C5" s="5" t="s">
        <v>3</v>
      </c>
      <c r="D5" s="6"/>
    </row>
    <row r="6" spans="2:7" x14ac:dyDescent="0.3">
      <c r="B6" s="7"/>
      <c r="C6" s="8" t="s">
        <v>4</v>
      </c>
      <c r="D6" s="9"/>
    </row>
    <row r="8" spans="2:7" ht="14.4" customHeight="1" x14ac:dyDescent="0.3">
      <c r="B8" s="30" t="s">
        <v>5</v>
      </c>
      <c r="C8" s="30"/>
      <c r="D8" s="30"/>
    </row>
    <row r="9" spans="2:7" x14ac:dyDescent="0.3">
      <c r="B9" s="10" t="s">
        <v>6</v>
      </c>
      <c r="C9" s="11">
        <v>11.18</v>
      </c>
      <c r="D9" s="12" t="s">
        <v>7</v>
      </c>
    </row>
    <row r="10" spans="2:7" x14ac:dyDescent="0.3">
      <c r="B10" s="10" t="s">
        <v>8</v>
      </c>
      <c r="C10" s="11">
        <v>1.25</v>
      </c>
      <c r="D10" s="12" t="s">
        <v>9</v>
      </c>
    </row>
    <row r="11" spans="2:7" x14ac:dyDescent="0.3">
      <c r="B11" s="10" t="s">
        <v>10</v>
      </c>
      <c r="C11" s="13">
        <f>SQRT(C9^2+C10^2)</f>
        <v>11.249662217151233</v>
      </c>
      <c r="D11" s="12" t="s">
        <v>11</v>
      </c>
    </row>
    <row r="12" spans="2:7" x14ac:dyDescent="0.3">
      <c r="B12" s="10" t="s">
        <v>12</v>
      </c>
      <c r="C12" s="11">
        <v>4</v>
      </c>
      <c r="D12" s="12" t="s">
        <v>21</v>
      </c>
    </row>
    <row r="13" spans="2:7" x14ac:dyDescent="0.3">
      <c r="B13" s="10" t="s">
        <v>13</v>
      </c>
      <c r="C13" s="14">
        <f>360/C12</f>
        <v>90</v>
      </c>
      <c r="D13" s="12" t="s">
        <v>14</v>
      </c>
    </row>
    <row r="14" spans="2:7" x14ac:dyDescent="0.3">
      <c r="B14" s="10" t="s">
        <v>15</v>
      </c>
      <c r="C14" s="14">
        <f>(DEGREES(ACOS(C10/(SQRT((C9^2+C10^2))))))</f>
        <v>83.620437448802335</v>
      </c>
      <c r="D14" s="12" t="s">
        <v>16</v>
      </c>
    </row>
    <row r="15" spans="2:7" x14ac:dyDescent="0.3">
      <c r="B15" s="10" t="s">
        <v>17</v>
      </c>
      <c r="C15" s="16" t="str">
        <f>CONCATENATE((TEXT(DEGREES(ATAN(COS(RADIANS(C14))*TAN(RADIANS(C13)/2))),"0.00")),"°")</f>
        <v>6.34°</v>
      </c>
      <c r="D15" s="12" t="s">
        <v>18</v>
      </c>
    </row>
    <row r="16" spans="2:7" x14ac:dyDescent="0.3">
      <c r="B16" s="10" t="s">
        <v>19</v>
      </c>
      <c r="C16" s="16" t="str">
        <f>CONCATENATE((TEXT(DEGREES(ASIN(SIN(RADIANS(C14))*SIN(RADIANS(C13)/2))),"0.00")),"°")</f>
        <v>44.65°</v>
      </c>
      <c r="D16" s="12" t="s">
        <v>20</v>
      </c>
    </row>
    <row r="18" spans="2:13" x14ac:dyDescent="0.3">
      <c r="B18" s="12" t="s">
        <v>22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2:13" x14ac:dyDescent="0.3">
      <c r="B19" s="17" t="s">
        <v>23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9"/>
    </row>
    <row r="20" spans="2:13" x14ac:dyDescent="0.3">
      <c r="B20" s="20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2"/>
    </row>
    <row r="21" spans="2:13" x14ac:dyDescent="0.3"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2"/>
    </row>
    <row r="22" spans="2:13" x14ac:dyDescent="0.3">
      <c r="B22" s="23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5"/>
    </row>
  </sheetData>
  <mergeCells count="3">
    <mergeCell ref="B1:G1"/>
    <mergeCell ref="B3:D3"/>
    <mergeCell ref="B8:D8"/>
  </mergeCells>
  <pageMargins left="0.7" right="0.7" top="0.75" bottom="0.75" header="0.3" footer="0.3"/>
  <pageSetup orientation="landscape" r:id="rId1"/>
  <headerFooter>
    <oddHeader>&amp;C&amp;14Compound Miter Angle Calculations and Settings For Table Saw Blade and Crosscut Miter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Compound Miter Calculations</vt:lpstr>
      <vt:lpstr>Sheet2</vt:lpstr>
      <vt:lpstr>Sheet3</vt:lpstr>
    </vt:vector>
  </TitlesOfParts>
  <Company>Red Arrow Products Company LLC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J. Haberli</dc:creator>
  <cp:lastModifiedBy>Steven J. Haberli</cp:lastModifiedBy>
  <cp:lastPrinted>2017-10-05T13:10:09Z</cp:lastPrinted>
  <dcterms:created xsi:type="dcterms:W3CDTF">2017-10-05T12:06:41Z</dcterms:created>
  <dcterms:modified xsi:type="dcterms:W3CDTF">2017-10-18T18:14:41Z</dcterms:modified>
</cp:coreProperties>
</file>